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865" activeTab="0"/>
  </bookViews>
  <sheets>
    <sheet name="2014级" sheetId="1" r:id="rId1"/>
    <sheet name="2013级" sheetId="2" r:id="rId2"/>
    <sheet name="2012级" sheetId="3" r:id="rId3"/>
    <sheet name="2011级" sheetId="4" r:id="rId4"/>
    <sheet name="2010级" sheetId="5" r:id="rId5"/>
    <sheet name="课程编号（举例）" sheetId="6" r:id="rId6"/>
  </sheets>
  <definedNames/>
  <calcPr fullCalcOnLoad="1"/>
</workbook>
</file>

<file path=xl/sharedStrings.xml><?xml version="1.0" encoding="utf-8"?>
<sst xmlns="http://schemas.openxmlformats.org/spreadsheetml/2006/main" count="988" uniqueCount="191">
  <si>
    <t>学分</t>
  </si>
  <si>
    <t>考试</t>
  </si>
  <si>
    <t>考查</t>
  </si>
  <si>
    <t>公共基础课程</t>
  </si>
  <si>
    <t>专业技能课程</t>
  </si>
  <si>
    <t>社会实践</t>
  </si>
  <si>
    <t>√</t>
  </si>
  <si>
    <t>军训、入学教育</t>
  </si>
  <si>
    <t>顶岗实习</t>
  </si>
  <si>
    <t>德育课</t>
  </si>
  <si>
    <t>必修</t>
  </si>
  <si>
    <t>限选</t>
  </si>
  <si>
    <t>文化课</t>
  </si>
  <si>
    <t>专业平台课</t>
  </si>
  <si>
    <t>小计2</t>
  </si>
  <si>
    <t>专业方向课</t>
  </si>
  <si>
    <t>小计3</t>
  </si>
  <si>
    <t>小计1</t>
  </si>
  <si>
    <t>小计4</t>
  </si>
  <si>
    <t>专业技能类选修课</t>
  </si>
  <si>
    <t>序号</t>
  </si>
  <si>
    <t>学时与学分</t>
  </si>
  <si>
    <t>考核方式</t>
  </si>
  <si>
    <t>学时</t>
  </si>
  <si>
    <t>任选课程</t>
  </si>
  <si>
    <t>课程类别</t>
  </si>
  <si>
    <t>课程名称</t>
  </si>
  <si>
    <t>毕业设计(或毕业论文）</t>
  </si>
  <si>
    <t>第一学年</t>
  </si>
  <si>
    <t>第二学年</t>
  </si>
  <si>
    <t>第三学年</t>
  </si>
  <si>
    <t>第四学年</t>
  </si>
  <si>
    <t>第五学年</t>
  </si>
  <si>
    <t>学期1</t>
  </si>
  <si>
    <t>学期2</t>
  </si>
  <si>
    <t>学期3</t>
  </si>
  <si>
    <t>学期4</t>
  </si>
  <si>
    <t>学期5</t>
  </si>
  <si>
    <t>学期6</t>
  </si>
  <si>
    <t>学期7</t>
  </si>
  <si>
    <t>学期8</t>
  </si>
  <si>
    <t>学期9</t>
  </si>
  <si>
    <t>学期10</t>
  </si>
  <si>
    <t>课时合计</t>
  </si>
  <si>
    <t>适用年级</t>
  </si>
  <si>
    <t>修订日期</t>
  </si>
  <si>
    <t>小计5</t>
  </si>
  <si>
    <t>小计6</t>
  </si>
  <si>
    <t>小计7</t>
  </si>
  <si>
    <t>方向</t>
  </si>
  <si>
    <t>综合实训课</t>
  </si>
  <si>
    <r>
      <t>周学时及教学周安排(学期</t>
    </r>
    <r>
      <rPr>
        <sz val="10"/>
        <rFont val="宋体"/>
        <family val="0"/>
      </rPr>
      <t>列中未标色为周学时、灰度列为教学周数)</t>
    </r>
  </si>
  <si>
    <t>人文类选修课</t>
  </si>
  <si>
    <t>类选修课</t>
  </si>
  <si>
    <t>其它教育活动</t>
  </si>
  <si>
    <r>
      <rPr>
        <u val="single"/>
        <sz val="10"/>
        <rFont val="宋体"/>
        <family val="0"/>
      </rPr>
      <t xml:space="preserve">2013 </t>
    </r>
    <r>
      <rPr>
        <sz val="10"/>
        <rFont val="宋体"/>
        <family val="0"/>
      </rPr>
      <t>级</t>
    </r>
  </si>
  <si>
    <r>
      <t>修订人：</t>
    </r>
    <r>
      <rPr>
        <u val="single"/>
        <sz val="12"/>
        <rFont val="宋体"/>
        <family val="0"/>
      </rPr>
      <t xml:space="preserve">    </t>
    </r>
  </si>
  <si>
    <r>
      <t>批准人：</t>
    </r>
    <r>
      <rPr>
        <u val="single"/>
        <sz val="10"/>
        <rFont val="宋体"/>
        <family val="0"/>
      </rPr>
      <t xml:space="preserve"> </t>
    </r>
    <r>
      <rPr>
        <u val="single"/>
        <sz val="12"/>
        <rFont val="宋体"/>
        <family val="0"/>
      </rPr>
      <t xml:space="preserve">  </t>
    </r>
    <r>
      <rPr>
        <u val="single"/>
        <sz val="10"/>
        <rFont val="宋体"/>
        <family val="0"/>
      </rPr>
      <t xml:space="preserve"> </t>
    </r>
  </si>
  <si>
    <t>课程编号</t>
  </si>
  <si>
    <t>系部编号</t>
  </si>
  <si>
    <t>专业编号</t>
  </si>
  <si>
    <t>1802</t>
  </si>
  <si>
    <r>
      <t>0</t>
    </r>
    <r>
      <rPr>
        <sz val="10"/>
        <rFont val="宋体"/>
        <family val="0"/>
      </rPr>
      <t>8</t>
    </r>
  </si>
  <si>
    <t>《汽车检测与维修技术》专业课程编号</t>
  </si>
  <si>
    <t>方向1</t>
  </si>
  <si>
    <t>方向2</t>
  </si>
  <si>
    <t>方向3</t>
  </si>
  <si>
    <t>技能选修方向课程1</t>
  </si>
  <si>
    <t>技能选修方向课程2</t>
  </si>
  <si>
    <t>技能选修方向课程3</t>
  </si>
  <si>
    <t>职业生涯规划</t>
  </si>
  <si>
    <t>职业道德与法律</t>
  </si>
  <si>
    <t>经济政治与社会</t>
  </si>
  <si>
    <t>哲学与人生</t>
  </si>
  <si>
    <t>毛泽东思想与中国特色社会主义理论体系概论</t>
  </si>
  <si>
    <t>心理健康、职业健康与安全、环保教育等限选1门</t>
  </si>
  <si>
    <t>就业创业指导、NFTE创业限选1门</t>
  </si>
  <si>
    <t>18020901</t>
  </si>
  <si>
    <t>18020902</t>
  </si>
  <si>
    <t>18020903</t>
  </si>
  <si>
    <t>18020904</t>
  </si>
  <si>
    <t>18020905</t>
  </si>
  <si>
    <t>18020906</t>
  </si>
  <si>
    <t>18020907</t>
  </si>
  <si>
    <t>语文(含应用文写作)</t>
  </si>
  <si>
    <t>数学(含工程数学)</t>
  </si>
  <si>
    <t>英语</t>
  </si>
  <si>
    <t>计算机应用基础</t>
  </si>
  <si>
    <t>体育与健康</t>
  </si>
  <si>
    <t>物理、历史限选1门</t>
  </si>
  <si>
    <t>化学、地理限选1门</t>
  </si>
  <si>
    <t>18020910</t>
  </si>
  <si>
    <t>18020911</t>
  </si>
  <si>
    <t>18020912</t>
  </si>
  <si>
    <t>18020913</t>
  </si>
  <si>
    <t>18020914</t>
  </si>
  <si>
    <t>18020916</t>
  </si>
  <si>
    <t>18020917</t>
  </si>
  <si>
    <t>机械制图与计算机绘图</t>
  </si>
  <si>
    <t>汽车电工电子</t>
  </si>
  <si>
    <t>汽车机械基础</t>
  </si>
  <si>
    <t>液压与气动基础</t>
  </si>
  <si>
    <t>工程力学</t>
  </si>
  <si>
    <t>钳工基础</t>
  </si>
  <si>
    <t>汽车发动机构造与维修</t>
  </si>
  <si>
    <t>汽车底盘构造与维修</t>
  </si>
  <si>
    <t>汽车电气设备构造与维修</t>
  </si>
  <si>
    <t>人力资源管理</t>
  </si>
  <si>
    <t>汽车维修接待</t>
  </si>
  <si>
    <t>现代物流管理</t>
  </si>
  <si>
    <t>汽车维修质量检验</t>
  </si>
  <si>
    <t>汽车专业英语</t>
  </si>
  <si>
    <t>维修企业管理</t>
  </si>
  <si>
    <t>汽车发动机总装与调试</t>
  </si>
  <si>
    <t>汽车故障诊断与检测技术</t>
  </si>
  <si>
    <t>汽车单片机及局域网</t>
  </si>
  <si>
    <t>汽车总体结构认知实习</t>
  </si>
  <si>
    <t>整车维护认知实习</t>
  </si>
  <si>
    <t>18020920</t>
  </si>
  <si>
    <t>18020921</t>
  </si>
  <si>
    <t>18020922</t>
  </si>
  <si>
    <t>18020923</t>
  </si>
  <si>
    <t>18020924</t>
  </si>
  <si>
    <t>18020925</t>
  </si>
  <si>
    <t>18020926</t>
  </si>
  <si>
    <t>18020927</t>
  </si>
  <si>
    <t>18020928</t>
  </si>
  <si>
    <t>18020929</t>
  </si>
  <si>
    <t>18020930</t>
  </si>
  <si>
    <t>18020931</t>
  </si>
  <si>
    <t>18020932</t>
  </si>
  <si>
    <t>18020933</t>
  </si>
  <si>
    <t>18020934</t>
  </si>
  <si>
    <t>18020935</t>
  </si>
  <si>
    <t>18020936</t>
  </si>
  <si>
    <t>18020937</t>
  </si>
  <si>
    <t>18020938</t>
  </si>
  <si>
    <t>18020939</t>
  </si>
  <si>
    <t>18020993</t>
  </si>
  <si>
    <t>18020990</t>
  </si>
  <si>
    <t>自动变速器故障诊断</t>
  </si>
  <si>
    <t>柴油机维修</t>
  </si>
  <si>
    <t>汽车空调故障诊断</t>
  </si>
  <si>
    <t>道路交通事故现场查勘与定损</t>
  </si>
  <si>
    <t>事故汽车核损与理培</t>
  </si>
  <si>
    <t>事故查勘定损实训</t>
  </si>
  <si>
    <t>保险法律法规与保险条款</t>
  </si>
  <si>
    <t>保险与理培</t>
  </si>
  <si>
    <t>保险公估师认证模块</t>
  </si>
  <si>
    <t>18020960</t>
  </si>
  <si>
    <t>18020961</t>
  </si>
  <si>
    <t>18020962</t>
  </si>
  <si>
    <t>18020963</t>
  </si>
  <si>
    <t>18020964</t>
  </si>
  <si>
    <t>18020965</t>
  </si>
  <si>
    <t>18020966</t>
  </si>
  <si>
    <t>18020967</t>
  </si>
  <si>
    <t>18020968</t>
  </si>
  <si>
    <t>中级工培训</t>
  </si>
  <si>
    <t>高级工培训</t>
  </si>
  <si>
    <t>汽车涂料基础知识</t>
  </si>
  <si>
    <t>汽车调漆技术</t>
  </si>
  <si>
    <t>汽车喷涂技术基础</t>
  </si>
  <si>
    <t>汽车车身养护技术</t>
  </si>
  <si>
    <t>汽车美容技术</t>
  </si>
  <si>
    <t>汽车内外装饰技术</t>
  </si>
  <si>
    <t>18020970</t>
  </si>
  <si>
    <t>18020971</t>
  </si>
  <si>
    <t>18020972</t>
  </si>
  <si>
    <t>18020973</t>
  </si>
  <si>
    <t>18020974</t>
  </si>
  <si>
    <t>18020975</t>
  </si>
  <si>
    <t>18020976</t>
  </si>
  <si>
    <t>18020977</t>
  </si>
  <si>
    <t>18020980</t>
  </si>
  <si>
    <t>18020991</t>
  </si>
  <si>
    <r>
      <rPr>
        <u val="single"/>
        <sz val="10"/>
        <rFont val="宋体"/>
        <family val="0"/>
      </rPr>
      <t xml:space="preserve">2012 </t>
    </r>
    <r>
      <rPr>
        <sz val="10"/>
        <rFont val="宋体"/>
        <family val="0"/>
      </rPr>
      <t>级</t>
    </r>
  </si>
  <si>
    <r>
      <rPr>
        <u val="single"/>
        <sz val="10"/>
        <rFont val="宋体"/>
        <family val="0"/>
      </rPr>
      <t xml:space="preserve">2011 </t>
    </r>
    <r>
      <rPr>
        <sz val="10"/>
        <rFont val="宋体"/>
        <family val="0"/>
      </rPr>
      <t>级</t>
    </r>
  </si>
  <si>
    <r>
      <rPr>
        <u val="single"/>
        <sz val="10"/>
        <rFont val="宋体"/>
        <family val="0"/>
      </rPr>
      <t xml:space="preserve">2010 </t>
    </r>
    <r>
      <rPr>
        <sz val="10"/>
        <rFont val="宋体"/>
        <family val="0"/>
      </rPr>
      <t>级</t>
    </r>
  </si>
  <si>
    <t>汽车文化</t>
  </si>
  <si>
    <t>科学方法论</t>
  </si>
  <si>
    <t>文史</t>
  </si>
  <si>
    <t>经济法</t>
  </si>
  <si>
    <t>汽车结构认识</t>
  </si>
  <si>
    <t>汽车市场营销</t>
  </si>
  <si>
    <t>五年制高等职业教育《汽车运用技术》专业实施性教学时间安排表</t>
  </si>
  <si>
    <t>项目班课程</t>
  </si>
  <si>
    <t>论文指导</t>
  </si>
  <si>
    <t>典型案例分析</t>
  </si>
  <si>
    <t>商务经营实务</t>
  </si>
  <si>
    <t>社交礼仪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</si>
</sst>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5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8"/>
      <name val="宋体"/>
      <family val="0"/>
    </font>
    <font>
      <u val="single"/>
      <sz val="10"/>
      <name val="宋体"/>
      <family val="0"/>
    </font>
    <font>
      <u val="single"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58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188" fontId="1" fillId="3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188" fontId="4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8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58" fontId="1" fillId="0" borderId="11" xfId="0" applyNumberFormat="1" applyFont="1" applyBorder="1" applyAlignment="1">
      <alignment vertical="center" wrapText="1"/>
    </xf>
    <xf numFmtId="0" fontId="3" fillId="36" borderId="0" xfId="40" applyFont="1" applyFill="1" applyBorder="1" applyAlignment="1">
      <alignment vertical="center" wrapText="1"/>
      <protection/>
    </xf>
    <xf numFmtId="0" fontId="1" fillId="39" borderId="11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left" vertical="center" wrapText="1"/>
    </xf>
    <xf numFmtId="58" fontId="1" fillId="0" borderId="12" xfId="0" applyNumberFormat="1" applyFont="1" applyBorder="1" applyAlignment="1">
      <alignment horizontal="center" vertical="center" wrapText="1"/>
    </xf>
    <xf numFmtId="58" fontId="1" fillId="0" borderId="14" xfId="0" applyNumberFormat="1" applyFont="1" applyBorder="1" applyAlignment="1">
      <alignment horizontal="center" vertical="center" wrapText="1"/>
    </xf>
    <xf numFmtId="58" fontId="1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57" fontId="6" fillId="0" borderId="13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left" vertical="center"/>
    </xf>
    <xf numFmtId="0" fontId="1" fillId="36" borderId="26" xfId="0" applyFont="1" applyFill="1" applyBorder="1" applyAlignment="1">
      <alignment horizontal="left" vertical="center"/>
    </xf>
    <xf numFmtId="0" fontId="1" fillId="36" borderId="27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88" fontId="1" fillId="35" borderId="12" xfId="0" applyNumberFormat="1" applyFont="1" applyFill="1" applyBorder="1" applyAlignment="1">
      <alignment horizontal="center" vertical="center" wrapText="1"/>
    </xf>
    <xf numFmtId="188" fontId="1" fillId="35" borderId="14" xfId="0" applyNumberFormat="1" applyFont="1" applyFill="1" applyBorder="1" applyAlignment="1">
      <alignment horizontal="center" vertical="center" wrapText="1"/>
    </xf>
    <xf numFmtId="188" fontId="1" fillId="35" borderId="15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36" borderId="12" xfId="40" applyFont="1" applyFill="1" applyBorder="1" applyAlignment="1">
      <alignment horizontal="center" vertical="center" wrapText="1"/>
      <protection/>
    </xf>
    <xf numFmtId="0" fontId="3" fillId="36" borderId="14" xfId="40" applyFont="1" applyFill="1" applyBorder="1" applyAlignment="1">
      <alignment horizontal="center" vertical="center" wrapText="1"/>
      <protection/>
    </xf>
    <xf numFmtId="0" fontId="3" fillId="36" borderId="15" xfId="40" applyFont="1" applyFill="1" applyBorder="1" applyAlignment="1">
      <alignment horizontal="center" vertical="center" wrapText="1"/>
      <protection/>
    </xf>
    <xf numFmtId="0" fontId="3" fillId="36" borderId="0" xfId="40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tabSelected="1" zoomScalePageLayoutView="0" workbookViewId="0" topLeftCell="A10">
      <selection activeCell="I21" sqref="I21"/>
    </sheetView>
  </sheetViews>
  <sheetFormatPr defaultColWidth="9.00390625" defaultRowHeight="14.25"/>
  <cols>
    <col min="1" max="1" width="3.50390625" style="0" customWidth="1"/>
    <col min="2" max="2" width="2.75390625" style="0" customWidth="1"/>
    <col min="3" max="3" width="1.625" style="0" customWidth="1"/>
    <col min="4" max="5" width="4.00390625" style="0" customWidth="1"/>
    <col min="6" max="6" width="18.625" style="0" customWidth="1"/>
    <col min="7" max="7" width="4.625" style="33" customWidth="1"/>
    <col min="8" max="8" width="3.625" style="33" customWidth="1"/>
    <col min="9" max="26" width="2.625" style="33" customWidth="1"/>
    <col min="27" max="27" width="4.50390625" style="33" customWidth="1"/>
    <col min="28" max="28" width="3.75390625" style="0" customWidth="1"/>
    <col min="29" max="29" width="3.50390625" style="0" customWidth="1"/>
  </cols>
  <sheetData>
    <row r="1" spans="1:29" ht="27" customHeight="1">
      <c r="A1" s="48" t="s">
        <v>185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50"/>
    </row>
    <row r="2" spans="1:29" ht="19.5" customHeight="1">
      <c r="A2" s="72" t="s">
        <v>45</v>
      </c>
      <c r="B2" s="73"/>
      <c r="C2" s="74"/>
      <c r="D2" s="82">
        <v>41395</v>
      </c>
      <c r="E2" s="83"/>
      <c r="F2" s="22" t="s">
        <v>56</v>
      </c>
      <c r="G2" s="84" t="s">
        <v>21</v>
      </c>
      <c r="H2" s="84"/>
      <c r="I2" s="84" t="s">
        <v>51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 t="s">
        <v>22</v>
      </c>
      <c r="AC2" s="84"/>
    </row>
    <row r="3" spans="1:29" ht="18.75" customHeight="1">
      <c r="A3" s="72" t="s">
        <v>44</v>
      </c>
      <c r="B3" s="73"/>
      <c r="C3" s="74"/>
      <c r="D3" s="113" t="s">
        <v>55</v>
      </c>
      <c r="E3" s="81"/>
      <c r="F3" s="22" t="s">
        <v>57</v>
      </c>
      <c r="G3" s="84"/>
      <c r="H3" s="84"/>
      <c r="I3" s="85" t="s">
        <v>28</v>
      </c>
      <c r="J3" s="86"/>
      <c r="K3" s="86"/>
      <c r="L3" s="81"/>
      <c r="M3" s="85" t="s">
        <v>29</v>
      </c>
      <c r="N3" s="86"/>
      <c r="O3" s="86"/>
      <c r="P3" s="81"/>
      <c r="Q3" s="85" t="s">
        <v>30</v>
      </c>
      <c r="R3" s="86"/>
      <c r="S3" s="86"/>
      <c r="T3" s="81"/>
      <c r="U3" s="85" t="s">
        <v>31</v>
      </c>
      <c r="V3" s="86"/>
      <c r="W3" s="86"/>
      <c r="X3" s="81"/>
      <c r="Y3" s="84" t="s">
        <v>32</v>
      </c>
      <c r="Z3" s="84"/>
      <c r="AA3" s="84"/>
      <c r="AB3" s="87" t="s">
        <v>1</v>
      </c>
      <c r="AC3" s="87" t="s">
        <v>2</v>
      </c>
    </row>
    <row r="4" spans="1:29" ht="22.5" customHeight="1">
      <c r="A4" s="53" t="s">
        <v>25</v>
      </c>
      <c r="B4" s="54"/>
      <c r="C4" s="54"/>
      <c r="D4" s="55"/>
      <c r="E4" s="107" t="s">
        <v>20</v>
      </c>
      <c r="F4" s="69" t="s">
        <v>26</v>
      </c>
      <c r="G4" s="84" t="s">
        <v>23</v>
      </c>
      <c r="H4" s="84" t="s">
        <v>0</v>
      </c>
      <c r="I4" s="85" t="s">
        <v>33</v>
      </c>
      <c r="J4" s="81"/>
      <c r="K4" s="85" t="s">
        <v>34</v>
      </c>
      <c r="L4" s="81"/>
      <c r="M4" s="85" t="s">
        <v>35</v>
      </c>
      <c r="N4" s="81"/>
      <c r="O4" s="85" t="s">
        <v>36</v>
      </c>
      <c r="P4" s="81"/>
      <c r="Q4" s="85" t="s">
        <v>37</v>
      </c>
      <c r="R4" s="81"/>
      <c r="S4" s="85" t="s">
        <v>38</v>
      </c>
      <c r="T4" s="81"/>
      <c r="U4" s="85" t="s">
        <v>39</v>
      </c>
      <c r="V4" s="81"/>
      <c r="W4" s="85" t="s">
        <v>40</v>
      </c>
      <c r="X4" s="81"/>
      <c r="Y4" s="85" t="s">
        <v>41</v>
      </c>
      <c r="Z4" s="81"/>
      <c r="AA4" s="13" t="s">
        <v>42</v>
      </c>
      <c r="AB4" s="88"/>
      <c r="AC4" s="88"/>
    </row>
    <row r="5" spans="1:29" ht="18.75" customHeight="1">
      <c r="A5" s="56"/>
      <c r="B5" s="57"/>
      <c r="C5" s="57"/>
      <c r="D5" s="58"/>
      <c r="E5" s="108"/>
      <c r="F5" s="71"/>
      <c r="G5" s="84"/>
      <c r="H5" s="84"/>
      <c r="I5" s="9">
        <v>16</v>
      </c>
      <c r="J5" s="18">
        <f>18-I5</f>
        <v>2</v>
      </c>
      <c r="K5" s="9">
        <v>16</v>
      </c>
      <c r="L5" s="18">
        <f>18-K5</f>
        <v>2</v>
      </c>
      <c r="M5" s="9">
        <v>16</v>
      </c>
      <c r="N5" s="18">
        <f>18-M5</f>
        <v>2</v>
      </c>
      <c r="O5" s="9">
        <v>17</v>
      </c>
      <c r="P5" s="18">
        <f>18-O5</f>
        <v>1</v>
      </c>
      <c r="Q5" s="9">
        <v>16</v>
      </c>
      <c r="R5" s="18">
        <f>18-Q5</f>
        <v>2</v>
      </c>
      <c r="S5" s="9">
        <v>15</v>
      </c>
      <c r="T5" s="18">
        <f>18-S5</f>
        <v>3</v>
      </c>
      <c r="U5" s="9">
        <v>17</v>
      </c>
      <c r="V5" s="18">
        <f>18-U5</f>
        <v>1</v>
      </c>
      <c r="W5" s="9">
        <v>17</v>
      </c>
      <c r="X5" s="18">
        <f>18-W5</f>
        <v>1</v>
      </c>
      <c r="Y5" s="9">
        <v>9</v>
      </c>
      <c r="Z5" s="18">
        <f>18-Y5</f>
        <v>9</v>
      </c>
      <c r="AA5" s="18">
        <v>18</v>
      </c>
      <c r="AB5" s="3" t="s">
        <v>6</v>
      </c>
      <c r="AC5" s="3" t="s">
        <v>6</v>
      </c>
    </row>
    <row r="6" spans="1:29" ht="15" customHeight="1">
      <c r="A6" s="59" t="s">
        <v>3</v>
      </c>
      <c r="B6" s="59" t="s">
        <v>9</v>
      </c>
      <c r="C6" s="59"/>
      <c r="D6" s="59" t="s">
        <v>10</v>
      </c>
      <c r="E6" s="6">
        <v>1</v>
      </c>
      <c r="F6" s="7" t="s">
        <v>70</v>
      </c>
      <c r="G6" s="19">
        <v>32</v>
      </c>
      <c r="H6" s="20">
        <f>G6/17</f>
        <v>1.8823529411764706</v>
      </c>
      <c r="I6" s="3">
        <v>2</v>
      </c>
      <c r="J6" s="26"/>
      <c r="K6" s="3"/>
      <c r="L6" s="26"/>
      <c r="M6" s="3"/>
      <c r="N6" s="26"/>
      <c r="O6" s="3"/>
      <c r="P6" s="26"/>
      <c r="Q6" s="3"/>
      <c r="R6" s="26"/>
      <c r="S6" s="3"/>
      <c r="T6" s="26"/>
      <c r="U6" s="3"/>
      <c r="V6" s="26"/>
      <c r="W6" s="3"/>
      <c r="X6" s="26"/>
      <c r="Y6" s="3"/>
      <c r="Z6" s="26"/>
      <c r="AA6" s="26"/>
      <c r="AB6" s="3"/>
      <c r="AC6" s="3" t="s">
        <v>6</v>
      </c>
    </row>
    <row r="7" spans="1:29" ht="15" customHeight="1">
      <c r="A7" s="59"/>
      <c r="B7" s="59"/>
      <c r="C7" s="59"/>
      <c r="D7" s="59"/>
      <c r="E7" s="6">
        <v>2</v>
      </c>
      <c r="F7" s="7" t="s">
        <v>71</v>
      </c>
      <c r="G7" s="19">
        <v>32</v>
      </c>
      <c r="H7" s="20">
        <f aca="true" t="shared" si="0" ref="H7:H47">G7/17</f>
        <v>1.8823529411764706</v>
      </c>
      <c r="I7" s="3"/>
      <c r="J7" s="26"/>
      <c r="K7" s="3"/>
      <c r="L7" s="26"/>
      <c r="M7" s="3"/>
      <c r="N7" s="26"/>
      <c r="O7" s="3"/>
      <c r="P7" s="26"/>
      <c r="Q7" s="3"/>
      <c r="R7" s="26"/>
      <c r="S7" s="3"/>
      <c r="T7" s="26"/>
      <c r="U7" s="3"/>
      <c r="V7" s="26"/>
      <c r="W7" s="3"/>
      <c r="X7" s="26"/>
      <c r="Y7" s="3"/>
      <c r="Z7" s="26"/>
      <c r="AA7" s="26"/>
      <c r="AB7" s="3"/>
      <c r="AC7" s="3" t="s">
        <v>6</v>
      </c>
    </row>
    <row r="8" spans="1:29" ht="14.25">
      <c r="A8" s="59"/>
      <c r="B8" s="59"/>
      <c r="C8" s="59"/>
      <c r="D8" s="59"/>
      <c r="E8" s="6">
        <v>3</v>
      </c>
      <c r="F8" s="7" t="s">
        <v>72</v>
      </c>
      <c r="G8" s="19">
        <v>32</v>
      </c>
      <c r="H8" s="20">
        <f t="shared" si="0"/>
        <v>1.8823529411764706</v>
      </c>
      <c r="I8" s="3"/>
      <c r="J8" s="26"/>
      <c r="K8" s="3"/>
      <c r="L8" s="26"/>
      <c r="M8" s="3"/>
      <c r="N8" s="26"/>
      <c r="O8" s="3"/>
      <c r="P8" s="26"/>
      <c r="Q8" s="3"/>
      <c r="R8" s="26"/>
      <c r="S8" s="3"/>
      <c r="T8" s="26"/>
      <c r="U8" s="3"/>
      <c r="V8" s="26"/>
      <c r="W8" s="3"/>
      <c r="X8" s="26"/>
      <c r="Y8" s="3"/>
      <c r="Z8" s="26"/>
      <c r="AA8" s="26"/>
      <c r="AB8" s="3"/>
      <c r="AC8" s="3" t="s">
        <v>6</v>
      </c>
    </row>
    <row r="9" spans="1:29" ht="14.25">
      <c r="A9" s="59"/>
      <c r="B9" s="59"/>
      <c r="C9" s="59"/>
      <c r="D9" s="59"/>
      <c r="E9" s="6">
        <v>4</v>
      </c>
      <c r="F9" s="7" t="s">
        <v>73</v>
      </c>
      <c r="G9" s="19">
        <v>34</v>
      </c>
      <c r="H9" s="20">
        <f t="shared" si="0"/>
        <v>2</v>
      </c>
      <c r="I9" s="3"/>
      <c r="J9" s="26"/>
      <c r="K9" s="3"/>
      <c r="L9" s="26"/>
      <c r="M9" s="3"/>
      <c r="N9" s="26"/>
      <c r="O9" s="3"/>
      <c r="P9" s="26"/>
      <c r="Q9" s="3"/>
      <c r="R9" s="26"/>
      <c r="S9" s="3"/>
      <c r="T9" s="26"/>
      <c r="U9" s="3"/>
      <c r="V9" s="26"/>
      <c r="W9" s="3"/>
      <c r="X9" s="26"/>
      <c r="Y9" s="3"/>
      <c r="Z9" s="26"/>
      <c r="AA9" s="26"/>
      <c r="AB9" s="3"/>
      <c r="AC9" s="3" t="s">
        <v>6</v>
      </c>
    </row>
    <row r="10" spans="1:29" ht="24">
      <c r="A10" s="59"/>
      <c r="B10" s="59"/>
      <c r="C10" s="59"/>
      <c r="D10" s="59"/>
      <c r="E10" s="6">
        <v>5</v>
      </c>
      <c r="F10" s="7" t="s">
        <v>74</v>
      </c>
      <c r="G10" s="19">
        <v>62</v>
      </c>
      <c r="H10" s="20">
        <f t="shared" si="0"/>
        <v>3.6470588235294117</v>
      </c>
      <c r="I10" s="3"/>
      <c r="J10" s="26"/>
      <c r="K10" s="3"/>
      <c r="L10" s="26"/>
      <c r="M10" s="3"/>
      <c r="N10" s="26"/>
      <c r="O10" s="3"/>
      <c r="P10" s="26"/>
      <c r="Q10" s="3"/>
      <c r="R10" s="26"/>
      <c r="S10" s="3"/>
      <c r="T10" s="26"/>
      <c r="U10" s="3"/>
      <c r="V10" s="26"/>
      <c r="W10" s="3"/>
      <c r="X10" s="26"/>
      <c r="Y10" s="3"/>
      <c r="Z10" s="26"/>
      <c r="AA10" s="26"/>
      <c r="AB10" s="3"/>
      <c r="AC10" s="3" t="s">
        <v>6</v>
      </c>
    </row>
    <row r="11" spans="1:29" ht="24">
      <c r="A11" s="59"/>
      <c r="B11" s="59"/>
      <c r="C11" s="59"/>
      <c r="D11" s="59" t="s">
        <v>11</v>
      </c>
      <c r="E11" s="6">
        <v>6</v>
      </c>
      <c r="F11" s="7" t="s">
        <v>75</v>
      </c>
      <c r="G11" s="19">
        <v>34</v>
      </c>
      <c r="H11" s="20">
        <f>G11/17</f>
        <v>2</v>
      </c>
      <c r="I11" s="3"/>
      <c r="J11" s="26"/>
      <c r="K11" s="3"/>
      <c r="L11" s="26"/>
      <c r="M11" s="3"/>
      <c r="N11" s="26"/>
      <c r="O11" s="3"/>
      <c r="P11" s="26"/>
      <c r="Q11" s="3"/>
      <c r="R11" s="26"/>
      <c r="S11" s="3"/>
      <c r="T11" s="26"/>
      <c r="U11" s="3"/>
      <c r="V11" s="26"/>
      <c r="W11" s="3"/>
      <c r="X11" s="26"/>
      <c r="Y11" s="3"/>
      <c r="Z11" s="26"/>
      <c r="AA11" s="26"/>
      <c r="AB11" s="3"/>
      <c r="AC11" s="3" t="s">
        <v>6</v>
      </c>
    </row>
    <row r="12" spans="1:29" ht="24">
      <c r="A12" s="59"/>
      <c r="B12" s="59"/>
      <c r="C12" s="59"/>
      <c r="D12" s="59"/>
      <c r="E12" s="6">
        <v>7</v>
      </c>
      <c r="F12" s="7" t="s">
        <v>76</v>
      </c>
      <c r="G12" s="19">
        <v>34</v>
      </c>
      <c r="H12" s="20">
        <f>G12/17</f>
        <v>2</v>
      </c>
      <c r="I12" s="3"/>
      <c r="J12" s="26"/>
      <c r="K12" s="3"/>
      <c r="L12" s="26"/>
      <c r="M12" s="3"/>
      <c r="N12" s="26"/>
      <c r="O12" s="3"/>
      <c r="P12" s="26"/>
      <c r="Q12" s="3"/>
      <c r="R12" s="26"/>
      <c r="S12" s="3"/>
      <c r="T12" s="26"/>
      <c r="U12" s="3"/>
      <c r="V12" s="26"/>
      <c r="W12" s="3"/>
      <c r="X12" s="26"/>
      <c r="Y12" s="3"/>
      <c r="Z12" s="26"/>
      <c r="AA12" s="26"/>
      <c r="AB12" s="3"/>
      <c r="AC12" s="3" t="s">
        <v>6</v>
      </c>
    </row>
    <row r="13" spans="1:29" ht="14.25">
      <c r="A13" s="59"/>
      <c r="B13" s="59"/>
      <c r="C13" s="59"/>
      <c r="D13" s="59"/>
      <c r="E13" s="6">
        <v>8</v>
      </c>
      <c r="F13" s="7"/>
      <c r="G13" s="19">
        <f>I5*I13+K5*K13+M5*M13+O5*O13+Q5*Q13+S5*S13+U5*U13+W5*W13+Y5*Y13+AA5*AA13</f>
        <v>0</v>
      </c>
      <c r="H13" s="20">
        <f t="shared" si="0"/>
        <v>0</v>
      </c>
      <c r="I13" s="3"/>
      <c r="J13" s="26"/>
      <c r="K13" s="3"/>
      <c r="L13" s="26"/>
      <c r="M13" s="3"/>
      <c r="N13" s="26"/>
      <c r="O13" s="3"/>
      <c r="P13" s="26"/>
      <c r="Q13" s="3"/>
      <c r="R13" s="26"/>
      <c r="S13" s="3"/>
      <c r="T13" s="26"/>
      <c r="U13" s="3"/>
      <c r="V13" s="26"/>
      <c r="W13" s="3"/>
      <c r="X13" s="26"/>
      <c r="Y13" s="3"/>
      <c r="Z13" s="26"/>
      <c r="AA13" s="26"/>
      <c r="AB13" s="3"/>
      <c r="AC13" s="3"/>
    </row>
    <row r="14" spans="1:29" ht="15" customHeight="1">
      <c r="A14" s="59"/>
      <c r="B14" s="59" t="s">
        <v>12</v>
      </c>
      <c r="C14" s="59"/>
      <c r="D14" s="59" t="s">
        <v>10</v>
      </c>
      <c r="E14" s="6">
        <v>1</v>
      </c>
      <c r="F14" s="7" t="s">
        <v>84</v>
      </c>
      <c r="G14" s="19">
        <v>390</v>
      </c>
      <c r="H14" s="20">
        <f t="shared" si="0"/>
        <v>22.941176470588236</v>
      </c>
      <c r="I14" s="3">
        <v>4</v>
      </c>
      <c r="J14" s="26"/>
      <c r="K14" s="3"/>
      <c r="L14" s="26"/>
      <c r="M14" s="3"/>
      <c r="N14" s="26"/>
      <c r="O14" s="3"/>
      <c r="P14" s="26"/>
      <c r="Q14" s="3"/>
      <c r="R14" s="26"/>
      <c r="S14" s="3"/>
      <c r="T14" s="26"/>
      <c r="U14" s="3"/>
      <c r="V14" s="26"/>
      <c r="W14" s="3"/>
      <c r="X14" s="26"/>
      <c r="Y14" s="3"/>
      <c r="Z14" s="26"/>
      <c r="AA14" s="26"/>
      <c r="AB14" s="3" t="s">
        <v>6</v>
      </c>
      <c r="AC14" s="3"/>
    </row>
    <row r="15" spans="1:29" ht="15" customHeight="1">
      <c r="A15" s="59"/>
      <c r="B15" s="59"/>
      <c r="C15" s="59"/>
      <c r="D15" s="59"/>
      <c r="E15" s="6">
        <v>2</v>
      </c>
      <c r="F15" s="7" t="s">
        <v>85</v>
      </c>
      <c r="G15" s="19">
        <v>356</v>
      </c>
      <c r="H15" s="20">
        <f t="shared" si="0"/>
        <v>20.941176470588236</v>
      </c>
      <c r="I15" s="3">
        <v>4</v>
      </c>
      <c r="J15" s="26"/>
      <c r="K15" s="3"/>
      <c r="L15" s="26"/>
      <c r="M15" s="3"/>
      <c r="N15" s="26"/>
      <c r="O15" s="3"/>
      <c r="P15" s="26"/>
      <c r="Q15" s="3"/>
      <c r="R15" s="26"/>
      <c r="S15" s="3"/>
      <c r="T15" s="26"/>
      <c r="U15" s="3"/>
      <c r="V15" s="26"/>
      <c r="W15" s="3"/>
      <c r="X15" s="26"/>
      <c r="Y15" s="3"/>
      <c r="Z15" s="26"/>
      <c r="AA15" s="26"/>
      <c r="AB15" s="3" t="s">
        <v>6</v>
      </c>
      <c r="AC15" s="3"/>
    </row>
    <row r="16" spans="1:29" ht="14.25">
      <c r="A16" s="59"/>
      <c r="B16" s="59"/>
      <c r="C16" s="59"/>
      <c r="D16" s="59"/>
      <c r="E16" s="6">
        <v>3</v>
      </c>
      <c r="F16" s="7" t="s">
        <v>86</v>
      </c>
      <c r="G16" s="19">
        <v>356</v>
      </c>
      <c r="H16" s="20">
        <f t="shared" si="0"/>
        <v>20.941176470588236</v>
      </c>
      <c r="I16" s="3">
        <v>4</v>
      </c>
      <c r="J16" s="26"/>
      <c r="K16" s="3"/>
      <c r="L16" s="26"/>
      <c r="M16" s="3"/>
      <c r="N16" s="26"/>
      <c r="O16" s="3"/>
      <c r="P16" s="26"/>
      <c r="Q16" s="3"/>
      <c r="R16" s="26"/>
      <c r="S16" s="3"/>
      <c r="T16" s="26"/>
      <c r="U16" s="3"/>
      <c r="V16" s="26"/>
      <c r="W16" s="3"/>
      <c r="X16" s="26"/>
      <c r="Y16" s="3"/>
      <c r="Z16" s="26"/>
      <c r="AA16" s="26"/>
      <c r="AB16" s="3" t="s">
        <v>6</v>
      </c>
      <c r="AC16" s="3"/>
    </row>
    <row r="17" spans="1:29" ht="15" customHeight="1">
      <c r="A17" s="59"/>
      <c r="B17" s="59"/>
      <c r="C17" s="59"/>
      <c r="D17" s="59"/>
      <c r="E17" s="6">
        <v>4</v>
      </c>
      <c r="F17" s="7" t="s">
        <v>87</v>
      </c>
      <c r="G17" s="19">
        <v>128</v>
      </c>
      <c r="H17" s="20">
        <f t="shared" si="0"/>
        <v>7.529411764705882</v>
      </c>
      <c r="I17" s="3"/>
      <c r="J17" s="26"/>
      <c r="K17" s="3"/>
      <c r="L17" s="26"/>
      <c r="M17" s="3"/>
      <c r="N17" s="26"/>
      <c r="O17" s="3"/>
      <c r="P17" s="26"/>
      <c r="Q17" s="3"/>
      <c r="R17" s="26"/>
      <c r="S17" s="3"/>
      <c r="T17" s="26"/>
      <c r="U17" s="3"/>
      <c r="V17" s="26"/>
      <c r="W17" s="3"/>
      <c r="X17" s="26"/>
      <c r="Y17" s="3"/>
      <c r="Z17" s="26"/>
      <c r="AA17" s="26"/>
      <c r="AB17" s="3" t="s">
        <v>6</v>
      </c>
      <c r="AC17" s="3"/>
    </row>
    <row r="18" spans="1:29" ht="14.25">
      <c r="A18" s="59"/>
      <c r="B18" s="59"/>
      <c r="C18" s="59"/>
      <c r="D18" s="59"/>
      <c r="E18" s="6">
        <v>5</v>
      </c>
      <c r="F18" s="7" t="s">
        <v>88</v>
      </c>
      <c r="G18" s="19">
        <v>296</v>
      </c>
      <c r="H18" s="20">
        <f t="shared" si="0"/>
        <v>17.41176470588235</v>
      </c>
      <c r="I18" s="3">
        <v>2</v>
      </c>
      <c r="J18" s="26"/>
      <c r="K18" s="3"/>
      <c r="L18" s="26"/>
      <c r="M18" s="3"/>
      <c r="N18" s="26"/>
      <c r="O18" s="3"/>
      <c r="P18" s="26"/>
      <c r="Q18" s="3"/>
      <c r="R18" s="26"/>
      <c r="S18" s="3"/>
      <c r="T18" s="26"/>
      <c r="U18" s="3"/>
      <c r="V18" s="26"/>
      <c r="W18" s="3"/>
      <c r="X18" s="26"/>
      <c r="Y18" s="3"/>
      <c r="Z18" s="26"/>
      <c r="AA18" s="26"/>
      <c r="AB18" s="3"/>
      <c r="AC18" s="3" t="s">
        <v>6</v>
      </c>
    </row>
    <row r="19" spans="1:29" ht="15" customHeight="1">
      <c r="A19" s="59"/>
      <c r="B19" s="59"/>
      <c r="C19" s="59"/>
      <c r="D19" s="59"/>
      <c r="E19" s="6">
        <v>6</v>
      </c>
      <c r="F19" s="7" t="s">
        <v>181</v>
      </c>
      <c r="G19" s="19"/>
      <c r="H19" s="20"/>
      <c r="I19" s="3"/>
      <c r="J19" s="26"/>
      <c r="K19" s="3"/>
      <c r="L19" s="26"/>
      <c r="M19" s="3"/>
      <c r="N19" s="26"/>
      <c r="O19" s="3"/>
      <c r="P19" s="26"/>
      <c r="Q19" s="3"/>
      <c r="R19" s="26"/>
      <c r="S19" s="3"/>
      <c r="T19" s="26"/>
      <c r="U19" s="3"/>
      <c r="V19" s="26"/>
      <c r="W19" s="3"/>
      <c r="X19" s="26"/>
      <c r="Y19" s="3"/>
      <c r="Z19" s="26"/>
      <c r="AA19" s="26"/>
      <c r="AB19" s="3"/>
      <c r="AC19" s="3" t="s">
        <v>6</v>
      </c>
    </row>
    <row r="20" spans="1:29" ht="14.25">
      <c r="A20" s="59"/>
      <c r="B20" s="59"/>
      <c r="C20" s="59"/>
      <c r="D20" s="59"/>
      <c r="E20" s="6">
        <v>7</v>
      </c>
      <c r="F20" s="7" t="s">
        <v>180</v>
      </c>
      <c r="G20" s="19">
        <v>32</v>
      </c>
      <c r="H20" s="20">
        <f t="shared" si="0"/>
        <v>1.8823529411764706</v>
      </c>
      <c r="I20" s="3"/>
      <c r="J20" s="26"/>
      <c r="K20" s="3"/>
      <c r="L20" s="26"/>
      <c r="M20" s="3"/>
      <c r="N20" s="26"/>
      <c r="O20" s="3"/>
      <c r="P20" s="26"/>
      <c r="Q20" s="3"/>
      <c r="R20" s="26"/>
      <c r="S20" s="3"/>
      <c r="T20" s="26"/>
      <c r="U20" s="3"/>
      <c r="V20" s="26"/>
      <c r="W20" s="3"/>
      <c r="X20" s="26"/>
      <c r="Y20" s="3"/>
      <c r="Z20" s="26"/>
      <c r="AA20" s="26"/>
      <c r="AB20" s="3" t="s">
        <v>6</v>
      </c>
      <c r="AC20" s="3"/>
    </row>
    <row r="21" spans="1:29" ht="14.25">
      <c r="A21" s="59"/>
      <c r="B21" s="59"/>
      <c r="C21" s="59"/>
      <c r="D21" s="59" t="s">
        <v>11</v>
      </c>
      <c r="E21" s="6">
        <v>8</v>
      </c>
      <c r="F21" s="7" t="s">
        <v>89</v>
      </c>
      <c r="G21" s="19">
        <v>64</v>
      </c>
      <c r="H21" s="20">
        <f t="shared" si="0"/>
        <v>3.764705882352941</v>
      </c>
      <c r="I21" s="3">
        <v>4</v>
      </c>
      <c r="J21" s="26"/>
      <c r="K21" s="3"/>
      <c r="L21" s="26"/>
      <c r="M21" s="3"/>
      <c r="N21" s="26"/>
      <c r="O21" s="3"/>
      <c r="P21" s="26"/>
      <c r="Q21" s="3"/>
      <c r="R21" s="26"/>
      <c r="S21" s="3"/>
      <c r="T21" s="26"/>
      <c r="U21" s="3"/>
      <c r="V21" s="26"/>
      <c r="W21" s="3"/>
      <c r="X21" s="26"/>
      <c r="Y21" s="3"/>
      <c r="Z21" s="26"/>
      <c r="AA21" s="26"/>
      <c r="AB21" s="3" t="s">
        <v>6</v>
      </c>
      <c r="AC21" s="3"/>
    </row>
    <row r="22" spans="1:29" ht="18.75" customHeight="1">
      <c r="A22" s="59"/>
      <c r="B22" s="59"/>
      <c r="C22" s="59"/>
      <c r="D22" s="59"/>
      <c r="E22" s="6">
        <v>9</v>
      </c>
      <c r="F22" s="7" t="s">
        <v>90</v>
      </c>
      <c r="G22" s="19">
        <v>64</v>
      </c>
      <c r="H22" s="20">
        <f t="shared" si="0"/>
        <v>3.764705882352941</v>
      </c>
      <c r="I22" s="3">
        <v>4</v>
      </c>
      <c r="J22" s="26"/>
      <c r="K22" s="3"/>
      <c r="L22" s="26"/>
      <c r="M22" s="3"/>
      <c r="N22" s="26"/>
      <c r="O22" s="3"/>
      <c r="P22" s="26"/>
      <c r="Q22" s="3"/>
      <c r="R22" s="26"/>
      <c r="S22" s="3"/>
      <c r="T22" s="26"/>
      <c r="U22" s="3"/>
      <c r="V22" s="26"/>
      <c r="W22" s="3"/>
      <c r="X22" s="26"/>
      <c r="Y22" s="3"/>
      <c r="Z22" s="26"/>
      <c r="AA22" s="26"/>
      <c r="AB22" s="3"/>
      <c r="AC22" s="3" t="s">
        <v>6</v>
      </c>
    </row>
    <row r="23" spans="1:29" ht="15" customHeight="1">
      <c r="A23" s="59"/>
      <c r="B23" s="51" t="s">
        <v>17</v>
      </c>
      <c r="C23" s="51"/>
      <c r="D23" s="51"/>
      <c r="E23" s="51"/>
      <c r="F23" s="51"/>
      <c r="G23" s="14">
        <f>SUM(G6:G22)</f>
        <v>1946</v>
      </c>
      <c r="H23" s="14">
        <f>SUM(H6:H22)</f>
        <v>114.4705882352941</v>
      </c>
      <c r="I23" s="14">
        <f>SUM(I6:I22)</f>
        <v>24</v>
      </c>
      <c r="J23" s="14"/>
      <c r="K23" s="14">
        <f>SUM(K6:K22)</f>
        <v>0</v>
      </c>
      <c r="L23" s="14"/>
      <c r="M23" s="14">
        <f>SUM(M6:M22)</f>
        <v>0</v>
      </c>
      <c r="N23" s="14"/>
      <c r="O23" s="14">
        <f>SUM(O6:O22)</f>
        <v>0</v>
      </c>
      <c r="P23" s="14"/>
      <c r="Q23" s="14">
        <f>SUM(Q6:Q22)</f>
        <v>0</v>
      </c>
      <c r="R23" s="14"/>
      <c r="S23" s="14">
        <f>SUM(S6:S22)</f>
        <v>0</v>
      </c>
      <c r="T23" s="14"/>
      <c r="U23" s="14">
        <f>SUM(U6:U22)</f>
        <v>0</v>
      </c>
      <c r="V23" s="14"/>
      <c r="W23" s="14">
        <f>SUM(W6:W22)</f>
        <v>0</v>
      </c>
      <c r="X23" s="14"/>
      <c r="Y23" s="14">
        <f>SUM(Y6:Y22)</f>
        <v>0</v>
      </c>
      <c r="Z23" s="14"/>
      <c r="AA23" s="14">
        <f>SUM(AA6:AA22)</f>
        <v>0</v>
      </c>
      <c r="AB23" s="15"/>
      <c r="AC23" s="15"/>
    </row>
    <row r="24" spans="1:29" ht="15" customHeight="1">
      <c r="A24" s="59" t="s">
        <v>4</v>
      </c>
      <c r="B24" s="59" t="s">
        <v>13</v>
      </c>
      <c r="C24" s="59"/>
      <c r="D24" s="59"/>
      <c r="E24" s="6">
        <v>1</v>
      </c>
      <c r="F24" s="7" t="s">
        <v>98</v>
      </c>
      <c r="G24" s="19">
        <v>96</v>
      </c>
      <c r="H24" s="20">
        <f t="shared" si="0"/>
        <v>5.647058823529412</v>
      </c>
      <c r="I24" s="3"/>
      <c r="J24" s="26"/>
      <c r="K24" s="3"/>
      <c r="L24" s="26"/>
      <c r="M24" s="3"/>
      <c r="N24" s="26"/>
      <c r="O24" s="3"/>
      <c r="P24" s="26"/>
      <c r="Q24" s="3"/>
      <c r="R24" s="26"/>
      <c r="S24" s="3"/>
      <c r="T24" s="26"/>
      <c r="U24" s="3"/>
      <c r="V24" s="26"/>
      <c r="W24" s="3"/>
      <c r="X24" s="26"/>
      <c r="Y24" s="3"/>
      <c r="Z24" s="26"/>
      <c r="AA24" s="26"/>
      <c r="AB24" s="3" t="s">
        <v>6</v>
      </c>
      <c r="AC24" s="3"/>
    </row>
    <row r="25" spans="1:29" ht="15" customHeight="1">
      <c r="A25" s="59"/>
      <c r="B25" s="59"/>
      <c r="C25" s="59"/>
      <c r="D25" s="59"/>
      <c r="E25" s="6">
        <v>2</v>
      </c>
      <c r="F25" s="7" t="s">
        <v>99</v>
      </c>
      <c r="G25" s="19">
        <v>96</v>
      </c>
      <c r="H25" s="20">
        <f t="shared" si="0"/>
        <v>5.647058823529412</v>
      </c>
      <c r="I25" s="3"/>
      <c r="J25" s="26"/>
      <c r="K25" s="3"/>
      <c r="L25" s="26"/>
      <c r="M25" s="3"/>
      <c r="N25" s="26"/>
      <c r="O25" s="3"/>
      <c r="P25" s="26"/>
      <c r="Q25" s="3"/>
      <c r="R25" s="26"/>
      <c r="S25" s="3"/>
      <c r="T25" s="26"/>
      <c r="U25" s="3"/>
      <c r="V25" s="26"/>
      <c r="W25" s="3"/>
      <c r="X25" s="26"/>
      <c r="Y25" s="3"/>
      <c r="Z25" s="26"/>
      <c r="AA25" s="26"/>
      <c r="AB25" s="3" t="s">
        <v>6</v>
      </c>
      <c r="AC25" s="3"/>
    </row>
    <row r="26" spans="1:29" ht="15" customHeight="1">
      <c r="A26" s="59"/>
      <c r="B26" s="59"/>
      <c r="C26" s="59"/>
      <c r="D26" s="59"/>
      <c r="E26" s="6">
        <v>3</v>
      </c>
      <c r="F26" s="7" t="s">
        <v>100</v>
      </c>
      <c r="G26" s="19">
        <v>66</v>
      </c>
      <c r="H26" s="20">
        <f t="shared" si="0"/>
        <v>3.8823529411764706</v>
      </c>
      <c r="I26" s="3"/>
      <c r="J26" s="26"/>
      <c r="K26" s="3"/>
      <c r="L26" s="26"/>
      <c r="M26" s="3"/>
      <c r="N26" s="26"/>
      <c r="O26" s="3"/>
      <c r="P26" s="26"/>
      <c r="Q26" s="3"/>
      <c r="R26" s="26"/>
      <c r="S26" s="3"/>
      <c r="T26" s="26"/>
      <c r="U26" s="3"/>
      <c r="V26" s="26"/>
      <c r="W26" s="3"/>
      <c r="X26" s="26"/>
      <c r="Y26" s="3"/>
      <c r="Z26" s="26"/>
      <c r="AA26" s="26"/>
      <c r="AB26" s="3" t="s">
        <v>6</v>
      </c>
      <c r="AC26" s="3"/>
    </row>
    <row r="27" spans="1:29" ht="15" customHeight="1">
      <c r="A27" s="59"/>
      <c r="B27" s="59"/>
      <c r="C27" s="59"/>
      <c r="D27" s="59"/>
      <c r="E27" s="6">
        <v>4</v>
      </c>
      <c r="F27" s="7" t="s">
        <v>101</v>
      </c>
      <c r="G27" s="19">
        <v>68</v>
      </c>
      <c r="H27" s="20">
        <f t="shared" si="0"/>
        <v>4</v>
      </c>
      <c r="I27" s="3"/>
      <c r="J27" s="26"/>
      <c r="K27" s="3"/>
      <c r="L27" s="26"/>
      <c r="M27" s="3"/>
      <c r="N27" s="26"/>
      <c r="O27" s="3"/>
      <c r="P27" s="26"/>
      <c r="Q27" s="3"/>
      <c r="R27" s="26"/>
      <c r="S27" s="3"/>
      <c r="T27" s="26"/>
      <c r="U27" s="3"/>
      <c r="V27" s="26"/>
      <c r="W27" s="3"/>
      <c r="X27" s="26"/>
      <c r="Y27" s="3"/>
      <c r="Z27" s="26"/>
      <c r="AA27" s="26"/>
      <c r="AB27" s="3" t="s">
        <v>6</v>
      </c>
      <c r="AC27" s="3"/>
    </row>
    <row r="28" spans="1:29" ht="15" customHeight="1">
      <c r="A28" s="59"/>
      <c r="B28" s="59"/>
      <c r="C28" s="59"/>
      <c r="D28" s="59"/>
      <c r="E28" s="6">
        <v>5</v>
      </c>
      <c r="F28" s="7" t="s">
        <v>102</v>
      </c>
      <c r="G28" s="19">
        <v>96</v>
      </c>
      <c r="H28" s="20">
        <f t="shared" si="0"/>
        <v>5.647058823529412</v>
      </c>
      <c r="I28" s="3"/>
      <c r="J28" s="26"/>
      <c r="K28" s="3"/>
      <c r="L28" s="26"/>
      <c r="M28" s="3"/>
      <c r="N28" s="26"/>
      <c r="O28" s="3"/>
      <c r="P28" s="26"/>
      <c r="Q28" s="3"/>
      <c r="R28" s="26"/>
      <c r="S28" s="3"/>
      <c r="T28" s="26"/>
      <c r="U28" s="3"/>
      <c r="V28" s="26"/>
      <c r="W28" s="3"/>
      <c r="X28" s="26"/>
      <c r="Y28" s="3"/>
      <c r="Z28" s="26"/>
      <c r="AA28" s="26"/>
      <c r="AB28" s="3" t="s">
        <v>6</v>
      </c>
      <c r="AC28" s="3"/>
    </row>
    <row r="29" spans="1:29" ht="15" customHeight="1">
      <c r="A29" s="59"/>
      <c r="B29" s="59"/>
      <c r="C29" s="59"/>
      <c r="D29" s="59"/>
      <c r="E29" s="6">
        <v>6</v>
      </c>
      <c r="F29" s="7" t="s">
        <v>103</v>
      </c>
      <c r="G29" s="19">
        <v>34</v>
      </c>
      <c r="H29" s="20">
        <f t="shared" si="0"/>
        <v>2</v>
      </c>
      <c r="I29" s="3"/>
      <c r="J29" s="26"/>
      <c r="K29" s="3"/>
      <c r="L29" s="26"/>
      <c r="M29" s="3"/>
      <c r="N29" s="26"/>
      <c r="O29" s="3"/>
      <c r="P29" s="26"/>
      <c r="Q29" s="3"/>
      <c r="R29" s="26"/>
      <c r="S29" s="3"/>
      <c r="T29" s="26"/>
      <c r="U29" s="3"/>
      <c r="V29" s="26"/>
      <c r="W29" s="3"/>
      <c r="X29" s="26"/>
      <c r="Y29" s="3"/>
      <c r="Z29" s="26"/>
      <c r="AA29" s="26"/>
      <c r="AB29" s="3" t="s">
        <v>6</v>
      </c>
      <c r="AC29" s="3"/>
    </row>
    <row r="30" spans="1:29" ht="15" customHeight="1">
      <c r="A30" s="59"/>
      <c r="B30" s="59"/>
      <c r="C30" s="59"/>
      <c r="D30" s="59"/>
      <c r="E30" s="6">
        <v>7</v>
      </c>
      <c r="F30" s="7" t="s">
        <v>104</v>
      </c>
      <c r="G30" s="19">
        <v>132</v>
      </c>
      <c r="H30" s="20">
        <f t="shared" si="0"/>
        <v>7.764705882352941</v>
      </c>
      <c r="I30" s="3"/>
      <c r="J30" s="26"/>
      <c r="K30" s="3"/>
      <c r="L30" s="26"/>
      <c r="M30" s="3"/>
      <c r="N30" s="26"/>
      <c r="O30" s="3"/>
      <c r="P30" s="26"/>
      <c r="Q30" s="3"/>
      <c r="R30" s="26"/>
      <c r="S30" s="3"/>
      <c r="T30" s="26"/>
      <c r="U30" s="3"/>
      <c r="V30" s="26"/>
      <c r="W30" s="3"/>
      <c r="X30" s="26"/>
      <c r="Y30" s="3"/>
      <c r="Z30" s="26"/>
      <c r="AA30" s="26"/>
      <c r="AB30" s="3" t="s">
        <v>6</v>
      </c>
      <c r="AC30" s="3"/>
    </row>
    <row r="31" spans="1:29" ht="15" customHeight="1">
      <c r="A31" s="59"/>
      <c r="B31" s="59"/>
      <c r="C31" s="59"/>
      <c r="D31" s="59"/>
      <c r="E31" s="6">
        <v>8</v>
      </c>
      <c r="F31" s="7" t="s">
        <v>105</v>
      </c>
      <c r="G31" s="19">
        <v>124</v>
      </c>
      <c r="H31" s="20">
        <f t="shared" si="0"/>
        <v>7.294117647058823</v>
      </c>
      <c r="I31" s="3"/>
      <c r="J31" s="26"/>
      <c r="K31" s="3"/>
      <c r="L31" s="26"/>
      <c r="M31" s="3"/>
      <c r="N31" s="26"/>
      <c r="O31" s="3"/>
      <c r="P31" s="26"/>
      <c r="Q31" s="3"/>
      <c r="R31" s="26"/>
      <c r="S31" s="3"/>
      <c r="T31" s="26"/>
      <c r="U31" s="3"/>
      <c r="V31" s="26"/>
      <c r="W31" s="3"/>
      <c r="X31" s="26"/>
      <c r="Y31" s="3"/>
      <c r="Z31" s="26"/>
      <c r="AA31" s="26"/>
      <c r="AB31" s="3" t="s">
        <v>6</v>
      </c>
      <c r="AC31" s="3"/>
    </row>
    <row r="32" spans="1:29" ht="15" customHeight="1">
      <c r="A32" s="59"/>
      <c r="B32" s="59"/>
      <c r="C32" s="59"/>
      <c r="D32" s="59"/>
      <c r="E32" s="6">
        <v>9</v>
      </c>
      <c r="F32" s="7" t="s">
        <v>106</v>
      </c>
      <c r="G32" s="19">
        <v>124</v>
      </c>
      <c r="H32" s="20">
        <f t="shared" si="0"/>
        <v>7.294117647058823</v>
      </c>
      <c r="I32" s="3"/>
      <c r="J32" s="26"/>
      <c r="K32" s="3"/>
      <c r="L32" s="26"/>
      <c r="M32" s="3"/>
      <c r="N32" s="26"/>
      <c r="O32" s="3"/>
      <c r="P32" s="26"/>
      <c r="Q32" s="3"/>
      <c r="R32" s="26"/>
      <c r="S32" s="3"/>
      <c r="T32" s="26"/>
      <c r="U32" s="3"/>
      <c r="V32" s="26"/>
      <c r="W32" s="3"/>
      <c r="X32" s="26"/>
      <c r="Y32" s="3"/>
      <c r="Z32" s="26"/>
      <c r="AA32" s="26"/>
      <c r="AB32" s="3" t="s">
        <v>6</v>
      </c>
      <c r="AC32" s="3"/>
    </row>
    <row r="33" spans="1:29" ht="15" customHeight="1">
      <c r="A33" s="59"/>
      <c r="B33" s="59"/>
      <c r="C33" s="59"/>
      <c r="D33" s="59"/>
      <c r="E33" s="6">
        <v>10</v>
      </c>
      <c r="F33" s="7" t="s">
        <v>107</v>
      </c>
      <c r="G33" s="19">
        <v>54</v>
      </c>
      <c r="H33" s="20">
        <f t="shared" si="0"/>
        <v>3.176470588235294</v>
      </c>
      <c r="I33" s="3"/>
      <c r="J33" s="26"/>
      <c r="K33" s="3"/>
      <c r="L33" s="26"/>
      <c r="M33" s="3"/>
      <c r="N33" s="26"/>
      <c r="O33" s="3"/>
      <c r="P33" s="26"/>
      <c r="Q33" s="3"/>
      <c r="R33" s="26"/>
      <c r="S33" s="3"/>
      <c r="T33" s="26"/>
      <c r="U33" s="3"/>
      <c r="V33" s="26"/>
      <c r="W33" s="3"/>
      <c r="X33" s="26"/>
      <c r="Y33" s="3"/>
      <c r="Z33" s="26"/>
      <c r="AA33" s="26"/>
      <c r="AB33" s="3" t="s">
        <v>6</v>
      </c>
      <c r="AC33" s="3"/>
    </row>
    <row r="34" spans="1:29" ht="15" customHeight="1">
      <c r="A34" s="59"/>
      <c r="B34" s="59"/>
      <c r="C34" s="59"/>
      <c r="D34" s="59"/>
      <c r="E34" s="6">
        <v>11</v>
      </c>
      <c r="F34" s="7" t="s">
        <v>108</v>
      </c>
      <c r="G34" s="19">
        <v>68</v>
      </c>
      <c r="H34" s="20">
        <f t="shared" si="0"/>
        <v>4</v>
      </c>
      <c r="I34" s="3"/>
      <c r="J34" s="26"/>
      <c r="K34" s="3"/>
      <c r="L34" s="26"/>
      <c r="M34" s="3"/>
      <c r="N34" s="26"/>
      <c r="O34" s="3"/>
      <c r="P34" s="26"/>
      <c r="Q34" s="3"/>
      <c r="R34" s="26"/>
      <c r="S34" s="3"/>
      <c r="T34" s="26"/>
      <c r="U34" s="3"/>
      <c r="V34" s="26"/>
      <c r="W34" s="3"/>
      <c r="X34" s="26"/>
      <c r="Y34" s="3"/>
      <c r="Z34" s="26"/>
      <c r="AA34" s="26"/>
      <c r="AB34" s="3" t="s">
        <v>6</v>
      </c>
      <c r="AC34" s="3"/>
    </row>
    <row r="35" spans="1:29" ht="15" customHeight="1">
      <c r="A35" s="59"/>
      <c r="B35" s="59"/>
      <c r="C35" s="59"/>
      <c r="D35" s="59"/>
      <c r="E35" s="6">
        <v>12</v>
      </c>
      <c r="F35" s="7" t="s">
        <v>109</v>
      </c>
      <c r="G35" s="19">
        <v>30</v>
      </c>
      <c r="H35" s="20">
        <f t="shared" si="0"/>
        <v>1.7647058823529411</v>
      </c>
      <c r="I35" s="3"/>
      <c r="J35" s="26"/>
      <c r="K35" s="3"/>
      <c r="L35" s="26"/>
      <c r="M35" s="3"/>
      <c r="N35" s="26"/>
      <c r="O35" s="3"/>
      <c r="P35" s="26"/>
      <c r="Q35" s="3"/>
      <c r="R35" s="26"/>
      <c r="S35" s="3"/>
      <c r="T35" s="26"/>
      <c r="U35" s="3"/>
      <c r="V35" s="26"/>
      <c r="W35" s="3"/>
      <c r="X35" s="26"/>
      <c r="Y35" s="3"/>
      <c r="Z35" s="26"/>
      <c r="AA35" s="26"/>
      <c r="AB35" s="3" t="s">
        <v>6</v>
      </c>
      <c r="AC35" s="3"/>
    </row>
    <row r="36" spans="1:29" ht="15" customHeight="1">
      <c r="A36" s="59"/>
      <c r="B36" s="59"/>
      <c r="C36" s="59"/>
      <c r="D36" s="59"/>
      <c r="E36" s="6">
        <v>13</v>
      </c>
      <c r="F36" s="7" t="s">
        <v>110</v>
      </c>
      <c r="G36" s="19">
        <v>70</v>
      </c>
      <c r="H36" s="20">
        <f t="shared" si="0"/>
        <v>4.117647058823529</v>
      </c>
      <c r="I36" s="3"/>
      <c r="J36" s="26"/>
      <c r="K36" s="3"/>
      <c r="L36" s="26"/>
      <c r="M36" s="3"/>
      <c r="N36" s="26"/>
      <c r="O36" s="3"/>
      <c r="P36" s="26"/>
      <c r="Q36" s="3"/>
      <c r="R36" s="26"/>
      <c r="S36" s="3"/>
      <c r="T36" s="26"/>
      <c r="U36" s="3"/>
      <c r="V36" s="26"/>
      <c r="W36" s="3"/>
      <c r="X36" s="26"/>
      <c r="Y36" s="3"/>
      <c r="Z36" s="26"/>
      <c r="AA36" s="26"/>
      <c r="AB36" s="3" t="s">
        <v>6</v>
      </c>
      <c r="AC36" s="3"/>
    </row>
    <row r="37" spans="1:29" ht="15" customHeight="1">
      <c r="A37" s="59"/>
      <c r="B37" s="59"/>
      <c r="C37" s="59"/>
      <c r="D37" s="59"/>
      <c r="E37" s="6">
        <v>14</v>
      </c>
      <c r="F37" s="7" t="s">
        <v>111</v>
      </c>
      <c r="G37" s="19">
        <v>34</v>
      </c>
      <c r="H37" s="20">
        <f t="shared" si="0"/>
        <v>2</v>
      </c>
      <c r="I37" s="3"/>
      <c r="J37" s="26"/>
      <c r="K37" s="3"/>
      <c r="L37" s="26"/>
      <c r="M37" s="3"/>
      <c r="N37" s="26"/>
      <c r="O37" s="3"/>
      <c r="P37" s="26"/>
      <c r="Q37" s="3"/>
      <c r="R37" s="26"/>
      <c r="S37" s="3"/>
      <c r="T37" s="26"/>
      <c r="U37" s="3"/>
      <c r="V37" s="26"/>
      <c r="W37" s="3"/>
      <c r="X37" s="26"/>
      <c r="Y37" s="3"/>
      <c r="Z37" s="26"/>
      <c r="AA37" s="26"/>
      <c r="AB37" s="3"/>
      <c r="AC37" s="3" t="s">
        <v>6</v>
      </c>
    </row>
    <row r="38" spans="1:29" ht="15" customHeight="1">
      <c r="A38" s="59"/>
      <c r="B38" s="59"/>
      <c r="C38" s="59"/>
      <c r="D38" s="59"/>
      <c r="E38" s="6">
        <v>15</v>
      </c>
      <c r="F38" s="7" t="s">
        <v>112</v>
      </c>
      <c r="G38" s="19">
        <v>68</v>
      </c>
      <c r="H38" s="20">
        <f t="shared" si="0"/>
        <v>4</v>
      </c>
      <c r="I38" s="3"/>
      <c r="J38" s="26"/>
      <c r="K38" s="3"/>
      <c r="L38" s="26"/>
      <c r="M38" s="3"/>
      <c r="N38" s="26"/>
      <c r="O38" s="3"/>
      <c r="P38" s="26"/>
      <c r="Q38" s="3"/>
      <c r="R38" s="26"/>
      <c r="S38" s="3"/>
      <c r="T38" s="26"/>
      <c r="U38" s="3"/>
      <c r="V38" s="26"/>
      <c r="W38" s="3"/>
      <c r="X38" s="26"/>
      <c r="Y38" s="3"/>
      <c r="Z38" s="26"/>
      <c r="AA38" s="26"/>
      <c r="AB38" s="3" t="s">
        <v>6</v>
      </c>
      <c r="AC38" s="3"/>
    </row>
    <row r="39" spans="1:29" ht="15" customHeight="1">
      <c r="A39" s="59"/>
      <c r="B39" s="59"/>
      <c r="C39" s="59"/>
      <c r="D39" s="59"/>
      <c r="E39" s="6">
        <v>16</v>
      </c>
      <c r="F39" s="7" t="s">
        <v>113</v>
      </c>
      <c r="G39" s="19">
        <v>68</v>
      </c>
      <c r="H39" s="20">
        <f t="shared" si="0"/>
        <v>4</v>
      </c>
      <c r="I39" s="3"/>
      <c r="J39" s="26"/>
      <c r="K39" s="3"/>
      <c r="L39" s="26"/>
      <c r="M39" s="3"/>
      <c r="N39" s="26"/>
      <c r="O39" s="3"/>
      <c r="P39" s="26"/>
      <c r="Q39" s="3"/>
      <c r="R39" s="26"/>
      <c r="S39" s="3"/>
      <c r="T39" s="26"/>
      <c r="U39" s="3"/>
      <c r="V39" s="26"/>
      <c r="W39" s="3"/>
      <c r="X39" s="26"/>
      <c r="Y39" s="3"/>
      <c r="Z39" s="26"/>
      <c r="AA39" s="26"/>
      <c r="AB39" s="3" t="s">
        <v>6</v>
      </c>
      <c r="AC39" s="3"/>
    </row>
    <row r="40" spans="1:29" ht="15" customHeight="1">
      <c r="A40" s="59"/>
      <c r="B40" s="59"/>
      <c r="C40" s="59"/>
      <c r="D40" s="59"/>
      <c r="E40" s="6">
        <v>17</v>
      </c>
      <c r="F40" s="7" t="s">
        <v>114</v>
      </c>
      <c r="G40" s="19">
        <v>88</v>
      </c>
      <c r="H40" s="20">
        <f t="shared" si="0"/>
        <v>5.176470588235294</v>
      </c>
      <c r="I40" s="3"/>
      <c r="J40" s="26"/>
      <c r="K40" s="3"/>
      <c r="L40" s="26"/>
      <c r="M40" s="3"/>
      <c r="N40" s="26"/>
      <c r="O40" s="3"/>
      <c r="P40" s="26"/>
      <c r="Q40" s="3"/>
      <c r="R40" s="26"/>
      <c r="S40" s="3"/>
      <c r="T40" s="26"/>
      <c r="U40" s="3"/>
      <c r="V40" s="26"/>
      <c r="W40" s="3"/>
      <c r="X40" s="26"/>
      <c r="Y40" s="3"/>
      <c r="Z40" s="26"/>
      <c r="AA40" s="26"/>
      <c r="AB40" s="3" t="s">
        <v>6</v>
      </c>
      <c r="AC40" s="3"/>
    </row>
    <row r="41" spans="1:29" ht="15" customHeight="1">
      <c r="A41" s="59"/>
      <c r="B41" s="59"/>
      <c r="C41" s="59"/>
      <c r="D41" s="59"/>
      <c r="E41" s="6">
        <v>18</v>
      </c>
      <c r="F41" s="7" t="s">
        <v>115</v>
      </c>
      <c r="G41" s="19">
        <v>88</v>
      </c>
      <c r="H41" s="20">
        <f t="shared" si="0"/>
        <v>5.176470588235294</v>
      </c>
      <c r="I41" s="3"/>
      <c r="J41" s="26"/>
      <c r="K41" s="3"/>
      <c r="L41" s="26"/>
      <c r="M41" s="3"/>
      <c r="N41" s="26"/>
      <c r="O41" s="3"/>
      <c r="P41" s="26"/>
      <c r="Q41" s="3"/>
      <c r="R41" s="26"/>
      <c r="S41" s="3"/>
      <c r="T41" s="26"/>
      <c r="U41" s="3"/>
      <c r="V41" s="26"/>
      <c r="W41" s="3"/>
      <c r="X41" s="26"/>
      <c r="Y41" s="3"/>
      <c r="Z41" s="26"/>
      <c r="AA41" s="26"/>
      <c r="AB41" s="3" t="s">
        <v>6</v>
      </c>
      <c r="AC41" s="3"/>
    </row>
    <row r="42" spans="1:29" ht="15" customHeight="1">
      <c r="A42" s="59"/>
      <c r="B42" s="59"/>
      <c r="C42" s="59"/>
      <c r="D42" s="59"/>
      <c r="E42" s="6">
        <v>19</v>
      </c>
      <c r="F42" s="7" t="s">
        <v>116</v>
      </c>
      <c r="G42" s="19">
        <v>56</v>
      </c>
      <c r="H42" s="20">
        <f t="shared" si="0"/>
        <v>3.2941176470588234</v>
      </c>
      <c r="I42" s="3"/>
      <c r="J42" s="26"/>
      <c r="K42" s="3"/>
      <c r="L42" s="26"/>
      <c r="M42" s="3"/>
      <c r="N42" s="26"/>
      <c r="O42" s="3"/>
      <c r="P42" s="26"/>
      <c r="Q42" s="3"/>
      <c r="R42" s="26"/>
      <c r="S42" s="3"/>
      <c r="T42" s="26"/>
      <c r="U42" s="3"/>
      <c r="V42" s="26"/>
      <c r="W42" s="3"/>
      <c r="X42" s="26"/>
      <c r="Y42" s="3"/>
      <c r="Z42" s="26"/>
      <c r="AA42" s="26"/>
      <c r="AB42" s="3" t="s">
        <v>6</v>
      </c>
      <c r="AC42" s="3"/>
    </row>
    <row r="43" spans="1:29" ht="15" customHeight="1">
      <c r="A43" s="59"/>
      <c r="B43" s="59"/>
      <c r="C43" s="59"/>
      <c r="D43" s="59"/>
      <c r="E43" s="6">
        <v>20</v>
      </c>
      <c r="F43" s="7" t="s">
        <v>117</v>
      </c>
      <c r="G43" s="19">
        <v>56</v>
      </c>
      <c r="H43" s="20">
        <f t="shared" si="0"/>
        <v>3.2941176470588234</v>
      </c>
      <c r="I43" s="3"/>
      <c r="J43" s="26"/>
      <c r="K43" s="3"/>
      <c r="L43" s="26"/>
      <c r="M43" s="3"/>
      <c r="N43" s="26"/>
      <c r="O43" s="3"/>
      <c r="P43" s="26"/>
      <c r="Q43" s="3"/>
      <c r="R43" s="26"/>
      <c r="S43" s="3"/>
      <c r="T43" s="26"/>
      <c r="U43" s="3"/>
      <c r="V43" s="26"/>
      <c r="W43" s="3"/>
      <c r="X43" s="26"/>
      <c r="Y43" s="3"/>
      <c r="Z43" s="26"/>
      <c r="AA43" s="26"/>
      <c r="AB43" s="3" t="s">
        <v>6</v>
      </c>
      <c r="AC43" s="3"/>
    </row>
    <row r="44" spans="1:29" ht="15" customHeight="1">
      <c r="A44" s="59"/>
      <c r="B44" s="59"/>
      <c r="C44" s="59"/>
      <c r="D44" s="59"/>
      <c r="E44" s="6">
        <v>21</v>
      </c>
      <c r="F44" s="42" t="s">
        <v>179</v>
      </c>
      <c r="G44" s="19">
        <v>32</v>
      </c>
      <c r="H44" s="20">
        <f t="shared" si="0"/>
        <v>1.8823529411764706</v>
      </c>
      <c r="I44" s="3">
        <v>2</v>
      </c>
      <c r="J44" s="26"/>
      <c r="K44" s="3"/>
      <c r="L44" s="26"/>
      <c r="M44" s="3"/>
      <c r="N44" s="26"/>
      <c r="O44" s="3"/>
      <c r="P44" s="26"/>
      <c r="Q44" s="3"/>
      <c r="R44" s="26"/>
      <c r="S44" s="3"/>
      <c r="T44" s="26"/>
      <c r="U44" s="3"/>
      <c r="V44" s="26"/>
      <c r="W44" s="3"/>
      <c r="X44" s="26"/>
      <c r="Y44" s="3"/>
      <c r="Z44" s="26"/>
      <c r="AA44" s="26"/>
      <c r="AB44" s="3"/>
      <c r="AC44" s="3" t="s">
        <v>6</v>
      </c>
    </row>
    <row r="45" spans="1:29" ht="15" customHeight="1">
      <c r="A45" s="59"/>
      <c r="B45" s="59"/>
      <c r="C45" s="59"/>
      <c r="D45" s="59"/>
      <c r="E45" s="6">
        <v>22</v>
      </c>
      <c r="F45" s="7" t="s">
        <v>182</v>
      </c>
      <c r="G45" s="19">
        <f>I5*I45+K5*K45+M5*M45+O5*O45+Q5*Q45+S5*S45+U5*U45+W5*W45+Y5*Y45+AA5*AA45</f>
        <v>0</v>
      </c>
      <c r="H45" s="20">
        <f t="shared" si="0"/>
        <v>0</v>
      </c>
      <c r="I45" s="3"/>
      <c r="J45" s="26"/>
      <c r="K45" s="3"/>
      <c r="L45" s="26"/>
      <c r="M45" s="3"/>
      <c r="N45" s="26"/>
      <c r="O45" s="3"/>
      <c r="P45" s="26"/>
      <c r="Q45" s="3"/>
      <c r="R45" s="26"/>
      <c r="S45" s="3"/>
      <c r="T45" s="26"/>
      <c r="U45" s="3"/>
      <c r="V45" s="26"/>
      <c r="W45" s="3"/>
      <c r="X45" s="26"/>
      <c r="Y45" s="3"/>
      <c r="Z45" s="26"/>
      <c r="AA45" s="26"/>
      <c r="AB45" s="3" t="s">
        <v>6</v>
      </c>
      <c r="AC45" s="3"/>
    </row>
    <row r="46" spans="1:29" ht="20.25" customHeight="1">
      <c r="A46" s="59"/>
      <c r="B46" s="59"/>
      <c r="C46" s="59"/>
      <c r="D46" s="59"/>
      <c r="E46" s="6">
        <v>23</v>
      </c>
      <c r="F46" s="7" t="s">
        <v>184</v>
      </c>
      <c r="G46" s="19"/>
      <c r="H46" s="20"/>
      <c r="I46" s="3"/>
      <c r="J46" s="26"/>
      <c r="K46" s="3"/>
      <c r="L46" s="26"/>
      <c r="M46" s="3"/>
      <c r="N46" s="26"/>
      <c r="O46" s="3"/>
      <c r="P46" s="26"/>
      <c r="Q46" s="3"/>
      <c r="R46" s="26"/>
      <c r="S46" s="3"/>
      <c r="T46" s="26"/>
      <c r="U46" s="3"/>
      <c r="V46" s="26"/>
      <c r="W46" s="3"/>
      <c r="X46" s="26"/>
      <c r="Y46" s="3"/>
      <c r="Z46" s="26"/>
      <c r="AA46" s="26"/>
      <c r="AB46" s="3" t="s">
        <v>6</v>
      </c>
      <c r="AC46" s="3"/>
    </row>
    <row r="47" spans="1:29" ht="18" customHeight="1">
      <c r="A47" s="59"/>
      <c r="B47" s="59"/>
      <c r="C47" s="59"/>
      <c r="D47" s="59"/>
      <c r="E47" s="6">
        <v>24</v>
      </c>
      <c r="F47" s="7" t="s">
        <v>183</v>
      </c>
      <c r="G47" s="19">
        <f>I5*I47+K5*K47+M5*M47+O5*O47+Q5*Q47+S5*S47+U5*U47+W5*W47+Y5*Y47+AA5*AA47</f>
        <v>0</v>
      </c>
      <c r="H47" s="20">
        <f t="shared" si="0"/>
        <v>0</v>
      </c>
      <c r="I47" s="3"/>
      <c r="J47" s="26"/>
      <c r="K47" s="3"/>
      <c r="L47" s="26"/>
      <c r="M47" s="3"/>
      <c r="N47" s="26"/>
      <c r="O47" s="3"/>
      <c r="P47" s="26"/>
      <c r="Q47" s="3"/>
      <c r="R47" s="26"/>
      <c r="S47" s="3"/>
      <c r="T47" s="26"/>
      <c r="U47" s="3"/>
      <c r="V47" s="26"/>
      <c r="W47" s="3"/>
      <c r="X47" s="26"/>
      <c r="Y47" s="3"/>
      <c r="Z47" s="26"/>
      <c r="AA47" s="26"/>
      <c r="AB47" s="3"/>
      <c r="AC47" s="3" t="s">
        <v>6</v>
      </c>
    </row>
    <row r="48" spans="1:29" ht="16.5" customHeight="1">
      <c r="A48" s="59"/>
      <c r="B48" s="51" t="s">
        <v>14</v>
      </c>
      <c r="C48" s="51"/>
      <c r="D48" s="51"/>
      <c r="E48" s="51"/>
      <c r="F48" s="51"/>
      <c r="G48" s="15">
        <f>SUM(G24:G47)</f>
        <v>1548</v>
      </c>
      <c r="H48" s="15">
        <f>SUM(H24:H47)</f>
        <v>91.05882352941177</v>
      </c>
      <c r="I48" s="15">
        <f>SUM(I24:I47)</f>
        <v>2</v>
      </c>
      <c r="J48" s="15"/>
      <c r="K48" s="15">
        <f>SUM(K24:K47)</f>
        <v>0</v>
      </c>
      <c r="L48" s="15"/>
      <c r="M48" s="15">
        <f>SUM(M24:M47)</f>
        <v>0</v>
      </c>
      <c r="N48" s="15"/>
      <c r="O48" s="15">
        <f>SUM(O24:O47)</f>
        <v>0</v>
      </c>
      <c r="P48" s="15"/>
      <c r="Q48" s="15">
        <f>SUM(Q24:Q47)</f>
        <v>0</v>
      </c>
      <c r="R48" s="15"/>
      <c r="S48" s="15">
        <f>SUM(S24:S47)</f>
        <v>0</v>
      </c>
      <c r="T48" s="15"/>
      <c r="U48" s="15">
        <f>SUM(U24:U47)</f>
        <v>0</v>
      </c>
      <c r="V48" s="15"/>
      <c r="W48" s="15">
        <f>SUM(W24:W47)</f>
        <v>0</v>
      </c>
      <c r="X48" s="15"/>
      <c r="Y48" s="15">
        <f>SUM(Y24:Y47)</f>
        <v>0</v>
      </c>
      <c r="Z48" s="15"/>
      <c r="AA48" s="15"/>
      <c r="AB48" s="15"/>
      <c r="AC48" s="15"/>
    </row>
    <row r="49" spans="1:29" ht="14.25">
      <c r="A49" s="59"/>
      <c r="B49" s="59" t="s">
        <v>15</v>
      </c>
      <c r="C49" s="59"/>
      <c r="D49" s="59"/>
      <c r="E49" s="3">
        <v>1</v>
      </c>
      <c r="F49" s="7" t="s">
        <v>140</v>
      </c>
      <c r="G49" s="104">
        <v>196</v>
      </c>
      <c r="H49" s="101">
        <f>G49/17</f>
        <v>11.529411764705882</v>
      </c>
      <c r="I49" s="3"/>
      <c r="J49" s="26"/>
      <c r="K49" s="3"/>
      <c r="L49" s="26"/>
      <c r="M49" s="3"/>
      <c r="N49" s="26"/>
      <c r="O49" s="3"/>
      <c r="P49" s="26"/>
      <c r="Q49" s="3"/>
      <c r="R49" s="26"/>
      <c r="S49" s="3"/>
      <c r="T49" s="26"/>
      <c r="U49" s="3"/>
      <c r="V49" s="26"/>
      <c r="W49" s="3"/>
      <c r="X49" s="26"/>
      <c r="Y49" s="10"/>
      <c r="Z49" s="26"/>
      <c r="AA49" s="26"/>
      <c r="AB49" s="4"/>
      <c r="AC49" s="11"/>
    </row>
    <row r="50" spans="1:29" ht="14.25">
      <c r="A50" s="59"/>
      <c r="B50" s="59"/>
      <c r="C50" s="59"/>
      <c r="D50" s="59"/>
      <c r="E50" s="3">
        <v>2</v>
      </c>
      <c r="F50" s="7" t="s">
        <v>141</v>
      </c>
      <c r="G50" s="105"/>
      <c r="H50" s="102"/>
      <c r="I50" s="3"/>
      <c r="J50" s="26"/>
      <c r="K50" s="3"/>
      <c r="L50" s="26"/>
      <c r="M50" s="3"/>
      <c r="N50" s="26"/>
      <c r="O50" s="3"/>
      <c r="P50" s="26"/>
      <c r="Q50" s="3"/>
      <c r="R50" s="26"/>
      <c r="S50" s="3"/>
      <c r="T50" s="26"/>
      <c r="U50" s="3"/>
      <c r="V50" s="26"/>
      <c r="W50" s="3"/>
      <c r="X50" s="26"/>
      <c r="Y50" s="10"/>
      <c r="Z50" s="26"/>
      <c r="AA50" s="26"/>
      <c r="AB50" s="4"/>
      <c r="AC50" s="12"/>
    </row>
    <row r="51" spans="1:29" ht="14.25">
      <c r="A51" s="59"/>
      <c r="B51" s="59"/>
      <c r="C51" s="59"/>
      <c r="D51" s="59"/>
      <c r="E51" s="3">
        <v>3</v>
      </c>
      <c r="F51" s="7" t="s">
        <v>142</v>
      </c>
      <c r="G51" s="106"/>
      <c r="H51" s="103"/>
      <c r="I51" s="3"/>
      <c r="J51" s="26"/>
      <c r="K51" s="3"/>
      <c r="L51" s="26"/>
      <c r="M51" s="3"/>
      <c r="N51" s="26"/>
      <c r="O51" s="3"/>
      <c r="P51" s="26"/>
      <c r="Q51" s="3"/>
      <c r="R51" s="26"/>
      <c r="S51" s="3"/>
      <c r="T51" s="26"/>
      <c r="U51" s="3"/>
      <c r="V51" s="26"/>
      <c r="W51" s="3"/>
      <c r="X51" s="26"/>
      <c r="Y51" s="10"/>
      <c r="Z51" s="26"/>
      <c r="AA51" s="26"/>
      <c r="AB51" s="4"/>
      <c r="AC51" s="12"/>
    </row>
    <row r="52" spans="1:29" ht="24">
      <c r="A52" s="59"/>
      <c r="B52" s="59"/>
      <c r="C52" s="59"/>
      <c r="D52" s="52"/>
      <c r="E52" s="34">
        <f>E49</f>
        <v>1</v>
      </c>
      <c r="F52" s="8" t="s">
        <v>143</v>
      </c>
      <c r="G52" s="104">
        <f>G49</f>
        <v>196</v>
      </c>
      <c r="H52" s="101">
        <f>G52/17</f>
        <v>11.529411764705882</v>
      </c>
      <c r="I52" s="3"/>
      <c r="J52" s="26"/>
      <c r="K52" s="3"/>
      <c r="L52" s="26"/>
      <c r="M52" s="3"/>
      <c r="N52" s="26"/>
      <c r="O52" s="3"/>
      <c r="P52" s="26"/>
      <c r="Q52" s="3"/>
      <c r="R52" s="26"/>
      <c r="S52" s="3"/>
      <c r="T52" s="26"/>
      <c r="U52" s="30"/>
      <c r="V52" s="26"/>
      <c r="W52" s="3"/>
      <c r="X52" s="26"/>
      <c r="Y52" s="10"/>
      <c r="Z52" s="26"/>
      <c r="AA52" s="26"/>
      <c r="AB52" s="4"/>
      <c r="AC52" s="12"/>
    </row>
    <row r="53" spans="1:29" ht="14.25">
      <c r="A53" s="59"/>
      <c r="B53" s="59"/>
      <c r="C53" s="59"/>
      <c r="D53" s="52"/>
      <c r="E53" s="34">
        <f>E50</f>
        <v>2</v>
      </c>
      <c r="F53" s="8" t="s">
        <v>144</v>
      </c>
      <c r="G53" s="105"/>
      <c r="H53" s="102"/>
      <c r="I53" s="3"/>
      <c r="J53" s="26"/>
      <c r="K53" s="3"/>
      <c r="L53" s="26"/>
      <c r="M53" s="3"/>
      <c r="N53" s="26"/>
      <c r="O53" s="3"/>
      <c r="P53" s="26"/>
      <c r="Q53" s="3"/>
      <c r="R53" s="26"/>
      <c r="S53" s="30"/>
      <c r="T53" s="26"/>
      <c r="U53" s="3"/>
      <c r="V53" s="26"/>
      <c r="W53" s="3"/>
      <c r="X53" s="26"/>
      <c r="Y53" s="10"/>
      <c r="Z53" s="26"/>
      <c r="AA53" s="26"/>
      <c r="AB53" s="4"/>
      <c r="AC53" s="12"/>
    </row>
    <row r="54" spans="1:29" ht="14.25">
      <c r="A54" s="59"/>
      <c r="B54" s="59"/>
      <c r="C54" s="59"/>
      <c r="D54" s="52"/>
      <c r="E54" s="34">
        <f>E51</f>
        <v>3</v>
      </c>
      <c r="F54" s="8" t="s">
        <v>145</v>
      </c>
      <c r="G54" s="106"/>
      <c r="H54" s="103"/>
      <c r="I54" s="3"/>
      <c r="J54" s="26"/>
      <c r="K54" s="3"/>
      <c r="L54" s="26"/>
      <c r="M54" s="3"/>
      <c r="N54" s="26"/>
      <c r="O54" s="3"/>
      <c r="P54" s="26"/>
      <c r="Q54" s="3"/>
      <c r="R54" s="26"/>
      <c r="S54" s="3"/>
      <c r="T54" s="26"/>
      <c r="U54" s="3"/>
      <c r="V54" s="26"/>
      <c r="W54" s="3"/>
      <c r="X54" s="26"/>
      <c r="Y54" s="10"/>
      <c r="Z54" s="26"/>
      <c r="AA54" s="26"/>
      <c r="AB54" s="4"/>
      <c r="AC54" s="12"/>
    </row>
    <row r="55" spans="1:29" ht="14.25">
      <c r="A55" s="59"/>
      <c r="B55" s="59"/>
      <c r="C55" s="59"/>
      <c r="D55" s="52"/>
      <c r="E55" s="34">
        <f>E49</f>
        <v>1</v>
      </c>
      <c r="F55" s="8" t="s">
        <v>146</v>
      </c>
      <c r="G55" s="104">
        <f>G49</f>
        <v>196</v>
      </c>
      <c r="H55" s="101">
        <f>G55/17</f>
        <v>11.529411764705882</v>
      </c>
      <c r="I55" s="3"/>
      <c r="J55" s="26"/>
      <c r="K55" s="3"/>
      <c r="L55" s="26"/>
      <c r="M55" s="3"/>
      <c r="N55" s="26"/>
      <c r="O55" s="3"/>
      <c r="P55" s="26"/>
      <c r="Q55" s="3"/>
      <c r="R55" s="26"/>
      <c r="S55" s="3"/>
      <c r="T55" s="26"/>
      <c r="U55" s="3"/>
      <c r="V55" s="26"/>
      <c r="W55" s="3"/>
      <c r="X55" s="26"/>
      <c r="Y55" s="10"/>
      <c r="Z55" s="26"/>
      <c r="AA55" s="26"/>
      <c r="AB55" s="4"/>
      <c r="AC55" s="12"/>
    </row>
    <row r="56" spans="1:29" ht="14.25">
      <c r="A56" s="59"/>
      <c r="B56" s="59"/>
      <c r="C56" s="59"/>
      <c r="D56" s="52"/>
      <c r="E56" s="34">
        <f>E50</f>
        <v>2</v>
      </c>
      <c r="F56" s="8" t="s">
        <v>147</v>
      </c>
      <c r="G56" s="105"/>
      <c r="H56" s="102"/>
      <c r="I56" s="3"/>
      <c r="J56" s="26"/>
      <c r="K56" s="3"/>
      <c r="L56" s="26"/>
      <c r="M56" s="3"/>
      <c r="N56" s="26"/>
      <c r="O56" s="3"/>
      <c r="P56" s="26"/>
      <c r="Q56" s="3"/>
      <c r="R56" s="26"/>
      <c r="S56" s="3"/>
      <c r="T56" s="26"/>
      <c r="U56" s="3"/>
      <c r="V56" s="26"/>
      <c r="W56" s="3"/>
      <c r="X56" s="26"/>
      <c r="Y56" s="10"/>
      <c r="Z56" s="26"/>
      <c r="AA56" s="26"/>
      <c r="AB56" s="4"/>
      <c r="AC56" s="12"/>
    </row>
    <row r="57" spans="1:29" ht="14.25">
      <c r="A57" s="59"/>
      <c r="B57" s="59"/>
      <c r="C57" s="59"/>
      <c r="D57" s="52"/>
      <c r="E57" s="34">
        <f>E51</f>
        <v>3</v>
      </c>
      <c r="F57" s="8" t="s">
        <v>148</v>
      </c>
      <c r="G57" s="106"/>
      <c r="H57" s="103"/>
      <c r="I57" s="3"/>
      <c r="J57" s="26"/>
      <c r="K57" s="3"/>
      <c r="L57" s="26"/>
      <c r="M57" s="3"/>
      <c r="N57" s="26"/>
      <c r="O57" s="3"/>
      <c r="P57" s="26"/>
      <c r="Q57" s="3"/>
      <c r="R57" s="26"/>
      <c r="S57" s="3"/>
      <c r="T57" s="26"/>
      <c r="U57" s="3"/>
      <c r="V57" s="26"/>
      <c r="W57" s="3"/>
      <c r="X57" s="26"/>
      <c r="Y57" s="10"/>
      <c r="Z57" s="26"/>
      <c r="AA57" s="26"/>
      <c r="AB57" s="4"/>
      <c r="AC57" s="12"/>
    </row>
    <row r="58" spans="1:29" ht="14.25">
      <c r="A58" s="59"/>
      <c r="B58" s="59"/>
      <c r="C58" s="59"/>
      <c r="D58" s="52"/>
      <c r="E58" s="34">
        <f>E49</f>
        <v>1</v>
      </c>
      <c r="F58" s="8"/>
      <c r="G58" s="104"/>
      <c r="H58" s="101"/>
      <c r="I58" s="3"/>
      <c r="J58" s="26"/>
      <c r="K58" s="3"/>
      <c r="L58" s="26"/>
      <c r="M58" s="3"/>
      <c r="N58" s="26"/>
      <c r="O58" s="3"/>
      <c r="P58" s="26"/>
      <c r="Q58" s="3"/>
      <c r="R58" s="26"/>
      <c r="S58" s="3"/>
      <c r="T58" s="26"/>
      <c r="U58" s="3"/>
      <c r="V58" s="26"/>
      <c r="W58" s="3"/>
      <c r="X58" s="26"/>
      <c r="Y58" s="10"/>
      <c r="Z58" s="26"/>
      <c r="AA58" s="26"/>
      <c r="AB58" s="4"/>
      <c r="AC58" s="12"/>
    </row>
    <row r="59" spans="1:29" ht="21" customHeight="1">
      <c r="A59" s="59"/>
      <c r="B59" s="59"/>
      <c r="C59" s="59"/>
      <c r="D59" s="52"/>
      <c r="E59" s="34">
        <f>E50</f>
        <v>2</v>
      </c>
      <c r="F59" s="8"/>
      <c r="G59" s="105"/>
      <c r="H59" s="102"/>
      <c r="I59" s="3"/>
      <c r="J59" s="26"/>
      <c r="K59" s="3"/>
      <c r="L59" s="26"/>
      <c r="M59" s="3"/>
      <c r="N59" s="26"/>
      <c r="O59" s="3"/>
      <c r="P59" s="26"/>
      <c r="Q59" s="3"/>
      <c r="R59" s="26"/>
      <c r="S59" s="3"/>
      <c r="T59" s="26"/>
      <c r="U59" s="3"/>
      <c r="V59" s="26"/>
      <c r="W59" s="3"/>
      <c r="X59" s="26"/>
      <c r="Y59" s="10"/>
      <c r="Z59" s="26"/>
      <c r="AA59" s="26"/>
      <c r="AB59" s="4"/>
      <c r="AC59" s="12"/>
    </row>
    <row r="60" spans="1:29" ht="21" customHeight="1">
      <c r="A60" s="59"/>
      <c r="B60" s="59"/>
      <c r="C60" s="59"/>
      <c r="D60" s="52"/>
      <c r="E60" s="34">
        <f>E51</f>
        <v>3</v>
      </c>
      <c r="F60" s="8"/>
      <c r="G60" s="106"/>
      <c r="H60" s="103"/>
      <c r="I60" s="3"/>
      <c r="J60" s="26"/>
      <c r="K60" s="3"/>
      <c r="L60" s="26"/>
      <c r="M60" s="3"/>
      <c r="N60" s="26"/>
      <c r="O60" s="3"/>
      <c r="P60" s="26"/>
      <c r="Q60" s="3"/>
      <c r="R60" s="26"/>
      <c r="S60" s="3"/>
      <c r="T60" s="26"/>
      <c r="U60" s="3"/>
      <c r="V60" s="26"/>
      <c r="W60" s="3"/>
      <c r="X60" s="26"/>
      <c r="Y60" s="10"/>
      <c r="Z60" s="26"/>
      <c r="AA60" s="26"/>
      <c r="AB60" s="4"/>
      <c r="AC60" s="12"/>
    </row>
    <row r="61" spans="1:29" ht="21" customHeight="1">
      <c r="A61" s="59"/>
      <c r="B61" s="51" t="s">
        <v>16</v>
      </c>
      <c r="C61" s="51"/>
      <c r="D61" s="51"/>
      <c r="E61" s="51"/>
      <c r="F61" s="51"/>
      <c r="G61" s="15">
        <f>G49</f>
        <v>196</v>
      </c>
      <c r="H61" s="27">
        <f>H49</f>
        <v>11.529411764705882</v>
      </c>
      <c r="I61" s="15">
        <f>I49+I50+I51</f>
        <v>0</v>
      </c>
      <c r="J61" s="15"/>
      <c r="K61" s="15">
        <f>K49+K50+K51</f>
        <v>0</v>
      </c>
      <c r="L61" s="15"/>
      <c r="M61" s="15">
        <f>M49+M50+M51</f>
        <v>0</v>
      </c>
      <c r="N61" s="15"/>
      <c r="O61" s="15">
        <f>O49+O50+O51</f>
        <v>0</v>
      </c>
      <c r="P61" s="15"/>
      <c r="Q61" s="15">
        <f>Q49+Q50+Q51</f>
        <v>0</v>
      </c>
      <c r="R61" s="15"/>
      <c r="S61" s="15">
        <f>S49+S50+S51</f>
        <v>0</v>
      </c>
      <c r="T61" s="15"/>
      <c r="U61" s="15">
        <f>U49+U50+U51</f>
        <v>0</v>
      </c>
      <c r="V61" s="15"/>
      <c r="W61" s="15">
        <f>W49+W50+W51</f>
        <v>0</v>
      </c>
      <c r="X61" s="15"/>
      <c r="Y61" s="15">
        <f>Y49+Y50+Y51</f>
        <v>0</v>
      </c>
      <c r="Z61" s="15"/>
      <c r="AA61" s="15"/>
      <c r="AB61" s="15"/>
      <c r="AC61" s="16"/>
    </row>
    <row r="62" spans="1:29" ht="21" customHeight="1">
      <c r="A62" s="59"/>
      <c r="B62" s="60" t="s">
        <v>50</v>
      </c>
      <c r="C62" s="61"/>
      <c r="D62" s="62"/>
      <c r="E62" s="34">
        <v>1</v>
      </c>
      <c r="F62" s="35" t="s">
        <v>158</v>
      </c>
      <c r="G62" s="19">
        <v>56</v>
      </c>
      <c r="H62" s="25">
        <v>4</v>
      </c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6"/>
      <c r="AA62" s="26"/>
      <c r="AB62" s="23"/>
      <c r="AC62" s="24"/>
    </row>
    <row r="63" spans="1:29" ht="21" customHeight="1">
      <c r="A63" s="59"/>
      <c r="B63" s="63"/>
      <c r="C63" s="64"/>
      <c r="D63" s="65"/>
      <c r="E63" s="34">
        <f>E62+1</f>
        <v>2</v>
      </c>
      <c r="F63" s="35" t="s">
        <v>159</v>
      </c>
      <c r="G63" s="19">
        <v>78</v>
      </c>
      <c r="H63" s="25">
        <v>6</v>
      </c>
      <c r="I63" s="23"/>
      <c r="J63" s="26"/>
      <c r="K63" s="23"/>
      <c r="L63" s="26"/>
      <c r="M63" s="23"/>
      <c r="N63" s="26"/>
      <c r="O63" s="23"/>
      <c r="P63" s="26"/>
      <c r="Q63" s="23"/>
      <c r="R63" s="26"/>
      <c r="S63" s="23"/>
      <c r="T63" s="26"/>
      <c r="U63" s="23"/>
      <c r="V63" s="26"/>
      <c r="W63" s="23"/>
      <c r="X63" s="26"/>
      <c r="Y63" s="23"/>
      <c r="Z63" s="26"/>
      <c r="AA63" s="26"/>
      <c r="AB63" s="23"/>
      <c r="AC63" s="24"/>
    </row>
    <row r="64" spans="1:29" ht="21" customHeight="1">
      <c r="A64" s="59"/>
      <c r="B64" s="63"/>
      <c r="C64" s="64"/>
      <c r="D64" s="65"/>
      <c r="E64" s="34">
        <f aca="true" t="shared" si="1" ref="E64:E70">E63+1</f>
        <v>3</v>
      </c>
      <c r="F64" s="35" t="s">
        <v>160</v>
      </c>
      <c r="G64" s="109">
        <v>196</v>
      </c>
      <c r="H64" s="112">
        <v>12</v>
      </c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6"/>
      <c r="AA64" s="26"/>
      <c r="AB64" s="23"/>
      <c r="AC64" s="24"/>
    </row>
    <row r="65" spans="1:29" ht="21" customHeight="1">
      <c r="A65" s="59"/>
      <c r="B65" s="63"/>
      <c r="C65" s="64"/>
      <c r="D65" s="65"/>
      <c r="E65" s="34">
        <f t="shared" si="1"/>
        <v>4</v>
      </c>
      <c r="F65" s="35" t="s">
        <v>161</v>
      </c>
      <c r="G65" s="110"/>
      <c r="H65" s="112"/>
      <c r="I65" s="23"/>
      <c r="J65" s="26"/>
      <c r="K65" s="23"/>
      <c r="L65" s="26"/>
      <c r="M65" s="23"/>
      <c r="N65" s="26"/>
      <c r="O65" s="23"/>
      <c r="P65" s="26"/>
      <c r="Q65" s="23"/>
      <c r="R65" s="26"/>
      <c r="S65" s="23"/>
      <c r="T65" s="26"/>
      <c r="U65" s="23"/>
      <c r="V65" s="26"/>
      <c r="W65" s="23"/>
      <c r="X65" s="26"/>
      <c r="Y65" s="23"/>
      <c r="Z65" s="26"/>
      <c r="AA65" s="26"/>
      <c r="AB65" s="23"/>
      <c r="AC65" s="24"/>
    </row>
    <row r="66" spans="1:29" ht="21" customHeight="1">
      <c r="A66" s="59"/>
      <c r="B66" s="63"/>
      <c r="C66" s="64"/>
      <c r="D66" s="65"/>
      <c r="E66" s="34">
        <f t="shared" si="1"/>
        <v>5</v>
      </c>
      <c r="F66" s="35" t="s">
        <v>162</v>
      </c>
      <c r="G66" s="110"/>
      <c r="H66" s="112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6"/>
      <c r="AA66" s="26"/>
      <c r="AB66" s="23"/>
      <c r="AC66" s="24"/>
    </row>
    <row r="67" spans="1:29" ht="21" customHeight="1">
      <c r="A67" s="59"/>
      <c r="B67" s="63"/>
      <c r="C67" s="64"/>
      <c r="D67" s="65"/>
      <c r="E67" s="34">
        <f t="shared" si="1"/>
        <v>6</v>
      </c>
      <c r="F67" s="35" t="s">
        <v>163</v>
      </c>
      <c r="G67" s="110"/>
      <c r="H67" s="112"/>
      <c r="I67" s="23"/>
      <c r="J67" s="26"/>
      <c r="K67" s="23"/>
      <c r="L67" s="26"/>
      <c r="M67" s="23"/>
      <c r="N67" s="26"/>
      <c r="O67" s="23"/>
      <c r="P67" s="26"/>
      <c r="Q67" s="23"/>
      <c r="R67" s="26"/>
      <c r="S67" s="23"/>
      <c r="T67" s="26"/>
      <c r="U67" s="23"/>
      <c r="V67" s="26"/>
      <c r="W67" s="23"/>
      <c r="X67" s="26"/>
      <c r="Y67" s="23"/>
      <c r="Z67" s="26"/>
      <c r="AA67" s="26"/>
      <c r="AB67" s="23"/>
      <c r="AC67" s="24"/>
    </row>
    <row r="68" spans="1:29" ht="21" customHeight="1">
      <c r="A68" s="59"/>
      <c r="B68" s="63"/>
      <c r="C68" s="64"/>
      <c r="D68" s="65"/>
      <c r="E68" s="34">
        <f t="shared" si="1"/>
        <v>7</v>
      </c>
      <c r="F68" s="35" t="s">
        <v>164</v>
      </c>
      <c r="G68" s="110"/>
      <c r="H68" s="112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6"/>
      <c r="AA68" s="26"/>
      <c r="AB68" s="23"/>
      <c r="AC68" s="24"/>
    </row>
    <row r="69" spans="1:29" ht="21" customHeight="1">
      <c r="A69" s="59"/>
      <c r="B69" s="63"/>
      <c r="C69" s="64"/>
      <c r="D69" s="65"/>
      <c r="E69" s="34">
        <f t="shared" si="1"/>
        <v>8</v>
      </c>
      <c r="F69" s="35" t="s">
        <v>165</v>
      </c>
      <c r="G69" s="111"/>
      <c r="H69" s="112"/>
      <c r="I69" s="23"/>
      <c r="J69" s="26"/>
      <c r="K69" s="23"/>
      <c r="L69" s="26"/>
      <c r="M69" s="23"/>
      <c r="N69" s="26"/>
      <c r="O69" s="23"/>
      <c r="P69" s="26"/>
      <c r="Q69" s="23"/>
      <c r="R69" s="26"/>
      <c r="S69" s="23"/>
      <c r="T69" s="26"/>
      <c r="U69" s="23"/>
      <c r="V69" s="26"/>
      <c r="W69" s="23"/>
      <c r="X69" s="26"/>
      <c r="Y69" s="23"/>
      <c r="Z69" s="26"/>
      <c r="AA69" s="26"/>
      <c r="AB69" s="23"/>
      <c r="AC69" s="24"/>
    </row>
    <row r="70" spans="1:29" ht="15" customHeight="1">
      <c r="A70" s="59"/>
      <c r="B70" s="66"/>
      <c r="C70" s="67"/>
      <c r="D70" s="68"/>
      <c r="E70" s="34">
        <f t="shared" si="1"/>
        <v>9</v>
      </c>
      <c r="F70" s="35"/>
      <c r="G70" s="19">
        <f>J70*I93+L70*K93+N70*M93+P70*O93+R70*Q93+T70*S93+V70*U93+X70*W93+Z70*Y93+AA70*AA93</f>
        <v>0</v>
      </c>
      <c r="H70" s="25">
        <f>(J70+L70+N70+P70+R70+T70+V70+X70+Z70+AA70)*2</f>
        <v>0</v>
      </c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6"/>
      <c r="AA70" s="26"/>
      <c r="AB70" s="23"/>
      <c r="AC70" s="24"/>
    </row>
    <row r="71" spans="1:29" ht="19.5" customHeight="1">
      <c r="A71" s="59"/>
      <c r="B71" s="75" t="s">
        <v>18</v>
      </c>
      <c r="C71" s="76"/>
      <c r="D71" s="76"/>
      <c r="E71" s="76"/>
      <c r="F71" s="77"/>
      <c r="G71" s="15">
        <f>SUM(G62:G70)</f>
        <v>330</v>
      </c>
      <c r="H71" s="15">
        <f>SUM(H62:H70)</f>
        <v>22</v>
      </c>
      <c r="I71" s="15">
        <f>SUM(I62:I70)</f>
        <v>0</v>
      </c>
      <c r="J71" s="15"/>
      <c r="K71" s="15">
        <f>SUM(K62:K70)</f>
        <v>0</v>
      </c>
      <c r="L71" s="15"/>
      <c r="M71" s="15">
        <f>SUM(M62:M70)</f>
        <v>0</v>
      </c>
      <c r="N71" s="15"/>
      <c r="O71" s="15">
        <f>SUM(O62:O70)</f>
        <v>0</v>
      </c>
      <c r="P71" s="15"/>
      <c r="Q71" s="15">
        <f>SUM(Q62:Q70)</f>
        <v>0</v>
      </c>
      <c r="R71" s="15"/>
      <c r="S71" s="15">
        <f>SUM(S62:S70)</f>
        <v>0</v>
      </c>
      <c r="T71" s="15"/>
      <c r="U71" s="15">
        <f>SUM(U62:U70)</f>
        <v>0</v>
      </c>
      <c r="V71" s="15"/>
      <c r="W71" s="15">
        <f>SUM(W62:W70)</f>
        <v>0</v>
      </c>
      <c r="X71" s="15"/>
      <c r="Y71" s="15">
        <f>SUM(Y62:Y70)</f>
        <v>0</v>
      </c>
      <c r="Z71" s="15"/>
      <c r="AA71" s="15"/>
      <c r="AB71" s="15"/>
      <c r="AC71" s="15"/>
    </row>
    <row r="72" spans="1:29" ht="14.25" customHeight="1">
      <c r="A72" s="59"/>
      <c r="B72" s="95" t="s">
        <v>8</v>
      </c>
      <c r="C72" s="96"/>
      <c r="D72" s="96"/>
      <c r="E72" s="96"/>
      <c r="F72" s="97"/>
      <c r="G72" s="19">
        <v>510</v>
      </c>
      <c r="H72" s="20">
        <v>26</v>
      </c>
      <c r="I72" s="3"/>
      <c r="J72" s="26"/>
      <c r="K72" s="3"/>
      <c r="L72" s="26"/>
      <c r="M72" s="3"/>
      <c r="N72" s="26"/>
      <c r="O72" s="3"/>
      <c r="P72" s="26"/>
      <c r="Q72" s="3"/>
      <c r="R72" s="26"/>
      <c r="S72" s="3"/>
      <c r="T72" s="26"/>
      <c r="U72" s="3"/>
      <c r="V72" s="26"/>
      <c r="W72" s="3"/>
      <c r="X72" s="26"/>
      <c r="Y72" s="3"/>
      <c r="Z72" s="26"/>
      <c r="AA72" s="26"/>
      <c r="AB72" s="3"/>
      <c r="AC72" s="5"/>
    </row>
    <row r="73" spans="1:29" ht="14.25" customHeight="1">
      <c r="A73" s="59"/>
      <c r="B73" s="75" t="s">
        <v>46</v>
      </c>
      <c r="C73" s="76"/>
      <c r="D73" s="76"/>
      <c r="E73" s="76"/>
      <c r="F73" s="77"/>
      <c r="G73" s="15">
        <f>G72</f>
        <v>510</v>
      </c>
      <c r="H73" s="15">
        <f>H72</f>
        <v>26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6"/>
    </row>
    <row r="74" spans="1:29" ht="14.25" customHeight="1">
      <c r="A74" s="84" t="s">
        <v>24</v>
      </c>
      <c r="B74" s="78" t="s">
        <v>52</v>
      </c>
      <c r="C74" s="79"/>
      <c r="D74" s="79"/>
      <c r="E74" s="79"/>
      <c r="F74" s="80"/>
      <c r="G74" s="19">
        <v>64</v>
      </c>
      <c r="H74" s="20">
        <f>G74/17</f>
        <v>3.764705882352941</v>
      </c>
      <c r="I74" s="3"/>
      <c r="J74" s="26"/>
      <c r="K74" s="3"/>
      <c r="L74" s="26"/>
      <c r="M74" s="3"/>
      <c r="N74" s="26"/>
      <c r="O74" s="3"/>
      <c r="P74" s="26"/>
      <c r="Q74" s="3"/>
      <c r="R74" s="26"/>
      <c r="S74" s="3"/>
      <c r="T74" s="26"/>
      <c r="U74" s="3"/>
      <c r="V74" s="26"/>
      <c r="W74" s="3"/>
      <c r="X74" s="26"/>
      <c r="Y74" s="3"/>
      <c r="Z74" s="26"/>
      <c r="AA74" s="26"/>
      <c r="AB74" s="3"/>
      <c r="AC74" s="5"/>
    </row>
    <row r="75" spans="1:29" ht="14.25" customHeight="1">
      <c r="A75" s="84"/>
      <c r="B75" s="78" t="s">
        <v>53</v>
      </c>
      <c r="C75" s="79"/>
      <c r="D75" s="79"/>
      <c r="E75" s="79"/>
      <c r="F75" s="80"/>
      <c r="G75" s="19">
        <f>I5*I75+K5*K75+M5*M75+O5*O75+Q5*Q75+S5*S75+U5*U75+W5*W75+Y5*Y75</f>
        <v>0</v>
      </c>
      <c r="H75" s="20">
        <f>G75/17</f>
        <v>0</v>
      </c>
      <c r="I75" s="3"/>
      <c r="J75" s="26"/>
      <c r="K75" s="3"/>
      <c r="L75" s="26"/>
      <c r="M75" s="3"/>
      <c r="N75" s="26"/>
      <c r="O75" s="3"/>
      <c r="P75" s="26"/>
      <c r="Q75" s="3"/>
      <c r="R75" s="26"/>
      <c r="S75" s="28"/>
      <c r="T75" s="26"/>
      <c r="U75" s="28"/>
      <c r="V75" s="26"/>
      <c r="W75" s="28"/>
      <c r="X75" s="26"/>
      <c r="Y75" s="3"/>
      <c r="Z75" s="26"/>
      <c r="AA75" s="26"/>
      <c r="AB75" s="28"/>
      <c r="AC75" s="29"/>
    </row>
    <row r="76" spans="1:29" ht="14.25" customHeight="1">
      <c r="A76" s="84"/>
      <c r="B76" s="78" t="s">
        <v>53</v>
      </c>
      <c r="C76" s="79"/>
      <c r="D76" s="79"/>
      <c r="E76" s="79"/>
      <c r="F76" s="80"/>
      <c r="G76" s="19">
        <f>I5*I76+K5*K76+M5*M76+O5*O76+Q5*Q76+S5*S76+U5*U76+W5*W76+Y5*Y76</f>
        <v>0</v>
      </c>
      <c r="H76" s="20">
        <f>G76/17</f>
        <v>0</v>
      </c>
      <c r="I76" s="3"/>
      <c r="J76" s="26"/>
      <c r="K76" s="3"/>
      <c r="L76" s="26"/>
      <c r="M76" s="3"/>
      <c r="N76" s="26"/>
      <c r="O76" s="3"/>
      <c r="P76" s="26"/>
      <c r="Q76" s="3"/>
      <c r="R76" s="26"/>
      <c r="S76" s="28"/>
      <c r="T76" s="26"/>
      <c r="U76" s="28"/>
      <c r="V76" s="26"/>
      <c r="W76" s="28"/>
      <c r="X76" s="26"/>
      <c r="Y76" s="3"/>
      <c r="Z76" s="26"/>
      <c r="AA76" s="26"/>
      <c r="AB76" s="28"/>
      <c r="AC76" s="29"/>
    </row>
    <row r="77" spans="1:29" ht="14.25">
      <c r="A77" s="84"/>
      <c r="B77" s="78" t="s">
        <v>53</v>
      </c>
      <c r="C77" s="79"/>
      <c r="D77" s="79"/>
      <c r="E77" s="79"/>
      <c r="F77" s="80"/>
      <c r="G77" s="19">
        <f>I5*I77+K5*K77+M5*M77+O5*O77+Q5*Q77+S5*S77+U5*U77+W5*W77+Y5*Y77</f>
        <v>0</v>
      </c>
      <c r="H77" s="20">
        <f>G77/17</f>
        <v>0</v>
      </c>
      <c r="I77" s="3"/>
      <c r="J77" s="26"/>
      <c r="K77" s="3"/>
      <c r="L77" s="26"/>
      <c r="M77" s="3"/>
      <c r="N77" s="26"/>
      <c r="O77" s="3"/>
      <c r="P77" s="26"/>
      <c r="Q77" s="3"/>
      <c r="R77" s="26"/>
      <c r="S77" s="28"/>
      <c r="T77" s="26"/>
      <c r="U77" s="28"/>
      <c r="V77" s="26"/>
      <c r="W77" s="28"/>
      <c r="X77" s="26"/>
      <c r="Y77" s="3"/>
      <c r="Z77" s="26"/>
      <c r="AA77" s="26"/>
      <c r="AB77" s="28"/>
      <c r="AC77" s="29"/>
    </row>
    <row r="78" spans="1:29" ht="15" customHeight="1">
      <c r="A78" s="59"/>
      <c r="B78" s="94" t="s">
        <v>19</v>
      </c>
      <c r="C78" s="94"/>
      <c r="D78" s="53" t="s">
        <v>49</v>
      </c>
      <c r="E78" s="55"/>
      <c r="F78" s="36"/>
      <c r="G78" s="104">
        <f>I5*I80+K5*K80+M5*M80+O5*O80+Q5*Q80+S5*S78+U5*U78+W5*W78+Y5*Y80</f>
        <v>0</v>
      </c>
      <c r="H78" s="101">
        <f>G78/17</f>
        <v>0</v>
      </c>
      <c r="I78" s="3"/>
      <c r="J78" s="26"/>
      <c r="K78" s="3"/>
      <c r="L78" s="26"/>
      <c r="M78" s="3"/>
      <c r="N78" s="26"/>
      <c r="O78" s="3"/>
      <c r="P78" s="26"/>
      <c r="Q78" s="3"/>
      <c r="R78" s="26"/>
      <c r="S78" s="69"/>
      <c r="T78" s="26"/>
      <c r="U78" s="69"/>
      <c r="V78" s="26"/>
      <c r="W78" s="69"/>
      <c r="X78" s="26"/>
      <c r="Y78" s="69"/>
      <c r="Z78" s="26"/>
      <c r="AA78" s="26"/>
      <c r="AB78" s="45"/>
      <c r="AC78" s="45"/>
    </row>
    <row r="79" spans="1:29" ht="15" customHeight="1">
      <c r="A79" s="59"/>
      <c r="B79" s="94"/>
      <c r="C79" s="94"/>
      <c r="D79" s="92"/>
      <c r="E79" s="93"/>
      <c r="F79" s="37"/>
      <c r="G79" s="105"/>
      <c r="H79" s="102"/>
      <c r="I79" s="3"/>
      <c r="J79" s="26"/>
      <c r="K79" s="3"/>
      <c r="L79" s="26"/>
      <c r="M79" s="3"/>
      <c r="N79" s="26"/>
      <c r="O79" s="3"/>
      <c r="P79" s="26"/>
      <c r="Q79" s="3"/>
      <c r="R79" s="26"/>
      <c r="S79" s="70"/>
      <c r="T79" s="26"/>
      <c r="U79" s="70"/>
      <c r="V79" s="26"/>
      <c r="W79" s="70"/>
      <c r="X79" s="26"/>
      <c r="Y79" s="70"/>
      <c r="Z79" s="26"/>
      <c r="AA79" s="26"/>
      <c r="AB79" s="46"/>
      <c r="AC79" s="46"/>
    </row>
    <row r="80" spans="1:29" ht="15" customHeight="1">
      <c r="A80" s="59"/>
      <c r="B80" s="94"/>
      <c r="C80" s="94"/>
      <c r="D80" s="56"/>
      <c r="E80" s="58"/>
      <c r="F80" s="7"/>
      <c r="G80" s="105"/>
      <c r="H80" s="102"/>
      <c r="I80" s="3"/>
      <c r="J80" s="26"/>
      <c r="K80" s="3"/>
      <c r="L80" s="26"/>
      <c r="M80" s="3"/>
      <c r="N80" s="26"/>
      <c r="O80" s="3"/>
      <c r="P80" s="26"/>
      <c r="Q80" s="3"/>
      <c r="R80" s="26"/>
      <c r="S80" s="70"/>
      <c r="T80" s="26"/>
      <c r="U80" s="70"/>
      <c r="V80" s="26"/>
      <c r="W80" s="70"/>
      <c r="X80" s="26"/>
      <c r="Y80" s="70"/>
      <c r="Z80" s="26"/>
      <c r="AA80" s="26"/>
      <c r="AB80" s="46"/>
      <c r="AC80" s="46"/>
    </row>
    <row r="81" spans="1:33" ht="15" customHeight="1">
      <c r="A81" s="59"/>
      <c r="B81" s="94"/>
      <c r="C81" s="94"/>
      <c r="D81" s="53" t="s">
        <v>49</v>
      </c>
      <c r="E81" s="55"/>
      <c r="F81" s="7"/>
      <c r="G81" s="105"/>
      <c r="H81" s="102"/>
      <c r="I81" s="3"/>
      <c r="J81" s="26"/>
      <c r="K81" s="3"/>
      <c r="L81" s="26"/>
      <c r="M81" s="3"/>
      <c r="N81" s="26"/>
      <c r="O81" s="3"/>
      <c r="P81" s="26"/>
      <c r="Q81" s="3"/>
      <c r="R81" s="26"/>
      <c r="S81" s="70"/>
      <c r="T81" s="26"/>
      <c r="U81" s="70"/>
      <c r="V81" s="26"/>
      <c r="W81" s="70"/>
      <c r="X81" s="26"/>
      <c r="Y81" s="70"/>
      <c r="Z81" s="26"/>
      <c r="AA81" s="26"/>
      <c r="AB81" s="46"/>
      <c r="AC81" s="46"/>
      <c r="AG81" s="2"/>
    </row>
    <row r="82" spans="1:29" ht="15" customHeight="1">
      <c r="A82" s="59"/>
      <c r="B82" s="94"/>
      <c r="C82" s="94"/>
      <c r="D82" s="92"/>
      <c r="E82" s="93"/>
      <c r="F82" s="7"/>
      <c r="G82" s="105"/>
      <c r="H82" s="102"/>
      <c r="I82" s="3"/>
      <c r="J82" s="26"/>
      <c r="K82" s="3"/>
      <c r="L82" s="26"/>
      <c r="M82" s="3"/>
      <c r="N82" s="26"/>
      <c r="O82" s="3"/>
      <c r="P82" s="26"/>
      <c r="Q82" s="3"/>
      <c r="R82" s="26"/>
      <c r="S82" s="70"/>
      <c r="T82" s="26"/>
      <c r="U82" s="70"/>
      <c r="V82" s="26"/>
      <c r="W82" s="70"/>
      <c r="X82" s="26"/>
      <c r="Y82" s="70"/>
      <c r="Z82" s="26"/>
      <c r="AA82" s="26"/>
      <c r="AB82" s="46"/>
      <c r="AC82" s="46"/>
    </row>
    <row r="83" spans="1:29" ht="15" customHeight="1">
      <c r="A83" s="59"/>
      <c r="B83" s="94"/>
      <c r="C83" s="94"/>
      <c r="D83" s="56"/>
      <c r="E83" s="58"/>
      <c r="F83" s="7"/>
      <c r="G83" s="105"/>
      <c r="H83" s="102"/>
      <c r="I83" s="3"/>
      <c r="J83" s="26"/>
      <c r="K83" s="3"/>
      <c r="L83" s="26"/>
      <c r="M83" s="3"/>
      <c r="N83" s="26"/>
      <c r="O83" s="3"/>
      <c r="P83" s="26"/>
      <c r="Q83" s="3"/>
      <c r="R83" s="26"/>
      <c r="S83" s="70"/>
      <c r="T83" s="26"/>
      <c r="U83" s="70"/>
      <c r="V83" s="26"/>
      <c r="W83" s="70"/>
      <c r="X83" s="26"/>
      <c r="Y83" s="70"/>
      <c r="Z83" s="26"/>
      <c r="AA83" s="26"/>
      <c r="AB83" s="46"/>
      <c r="AC83" s="46"/>
    </row>
    <row r="84" spans="1:29" ht="15" customHeight="1">
      <c r="A84" s="59"/>
      <c r="B84" s="94"/>
      <c r="C84" s="94"/>
      <c r="D84" s="53"/>
      <c r="E84" s="55"/>
      <c r="F84" s="7"/>
      <c r="G84" s="105"/>
      <c r="H84" s="102"/>
      <c r="I84" s="3"/>
      <c r="J84" s="26"/>
      <c r="K84" s="3"/>
      <c r="L84" s="26"/>
      <c r="M84" s="3"/>
      <c r="N84" s="26"/>
      <c r="O84" s="3"/>
      <c r="P84" s="26"/>
      <c r="Q84" s="3"/>
      <c r="R84" s="26"/>
      <c r="S84" s="70"/>
      <c r="T84" s="26"/>
      <c r="U84" s="70"/>
      <c r="V84" s="26"/>
      <c r="W84" s="70"/>
      <c r="X84" s="26"/>
      <c r="Y84" s="70"/>
      <c r="Z84" s="26"/>
      <c r="AA84" s="26"/>
      <c r="AB84" s="46"/>
      <c r="AC84" s="46"/>
    </row>
    <row r="85" spans="1:29" ht="22.5" customHeight="1">
      <c r="A85" s="59"/>
      <c r="B85" s="94"/>
      <c r="C85" s="94"/>
      <c r="D85" s="92"/>
      <c r="E85" s="93"/>
      <c r="F85" s="7"/>
      <c r="G85" s="105"/>
      <c r="H85" s="102"/>
      <c r="I85" s="3"/>
      <c r="J85" s="26"/>
      <c r="K85" s="3"/>
      <c r="L85" s="26"/>
      <c r="M85" s="3"/>
      <c r="N85" s="26"/>
      <c r="O85" s="3"/>
      <c r="P85" s="26"/>
      <c r="Q85" s="3"/>
      <c r="R85" s="26"/>
      <c r="S85" s="70"/>
      <c r="T85" s="26"/>
      <c r="U85" s="70"/>
      <c r="V85" s="26"/>
      <c r="W85" s="70"/>
      <c r="X85" s="26"/>
      <c r="Y85" s="70"/>
      <c r="Z85" s="26"/>
      <c r="AA85" s="26"/>
      <c r="AB85" s="46"/>
      <c r="AC85" s="46"/>
    </row>
    <row r="86" spans="1:29" ht="14.25" customHeight="1">
      <c r="A86" s="59"/>
      <c r="B86" s="94"/>
      <c r="C86" s="94"/>
      <c r="D86" s="56"/>
      <c r="E86" s="58"/>
      <c r="F86" s="7"/>
      <c r="G86" s="106"/>
      <c r="H86" s="103"/>
      <c r="I86" s="3"/>
      <c r="J86" s="26"/>
      <c r="K86" s="3"/>
      <c r="L86" s="26"/>
      <c r="M86" s="3"/>
      <c r="N86" s="26"/>
      <c r="O86" s="3"/>
      <c r="P86" s="26"/>
      <c r="Q86" s="3"/>
      <c r="R86" s="26"/>
      <c r="S86" s="71"/>
      <c r="T86" s="26"/>
      <c r="U86" s="71"/>
      <c r="V86" s="26"/>
      <c r="W86" s="71"/>
      <c r="X86" s="26"/>
      <c r="Y86" s="71"/>
      <c r="Z86" s="26"/>
      <c r="AA86" s="26"/>
      <c r="AB86" s="47"/>
      <c r="AC86" s="47"/>
    </row>
    <row r="87" spans="1:29" ht="14.25" customHeight="1">
      <c r="A87" s="59"/>
      <c r="B87" s="75" t="s">
        <v>47</v>
      </c>
      <c r="C87" s="76"/>
      <c r="D87" s="76"/>
      <c r="E87" s="76"/>
      <c r="F87" s="77"/>
      <c r="G87" s="15">
        <f aca="true" t="shared" si="2" ref="G87:Y87">SUM(G74:G86)</f>
        <v>64</v>
      </c>
      <c r="H87" s="27">
        <f>SUM(H74:H86)</f>
        <v>3.764705882352941</v>
      </c>
      <c r="I87" s="15">
        <f t="shared" si="2"/>
        <v>0</v>
      </c>
      <c r="J87" s="15"/>
      <c r="K87" s="15">
        <f t="shared" si="2"/>
        <v>0</v>
      </c>
      <c r="L87" s="15"/>
      <c r="M87" s="15">
        <f t="shared" si="2"/>
        <v>0</v>
      </c>
      <c r="N87" s="15"/>
      <c r="O87" s="15">
        <f t="shared" si="2"/>
        <v>0</v>
      </c>
      <c r="P87" s="15"/>
      <c r="Q87" s="15">
        <f t="shared" si="2"/>
        <v>0</v>
      </c>
      <c r="R87" s="15"/>
      <c r="S87" s="15">
        <f t="shared" si="2"/>
        <v>0</v>
      </c>
      <c r="T87" s="15"/>
      <c r="U87" s="15">
        <f t="shared" si="2"/>
        <v>0</v>
      </c>
      <c r="V87" s="15"/>
      <c r="W87" s="15">
        <f t="shared" si="2"/>
        <v>0</v>
      </c>
      <c r="X87" s="15"/>
      <c r="Y87" s="15">
        <f t="shared" si="2"/>
        <v>0</v>
      </c>
      <c r="Z87" s="15"/>
      <c r="AA87" s="15"/>
      <c r="AB87" s="15"/>
      <c r="AC87" s="15"/>
    </row>
    <row r="88" spans="1:29" ht="14.25" customHeight="1">
      <c r="A88" s="59" t="s">
        <v>54</v>
      </c>
      <c r="B88" s="89" t="s">
        <v>7</v>
      </c>
      <c r="C88" s="90"/>
      <c r="D88" s="90"/>
      <c r="E88" s="90"/>
      <c r="F88" s="91"/>
      <c r="G88" s="19">
        <v>56</v>
      </c>
      <c r="H88" s="20">
        <v>2</v>
      </c>
      <c r="I88" s="3"/>
      <c r="J88" s="26">
        <v>2</v>
      </c>
      <c r="K88" s="3"/>
      <c r="L88" s="26"/>
      <c r="M88" s="3"/>
      <c r="N88" s="26"/>
      <c r="O88" s="3"/>
      <c r="P88" s="26"/>
      <c r="Q88" s="3"/>
      <c r="R88" s="26"/>
      <c r="S88" s="3"/>
      <c r="T88" s="26"/>
      <c r="U88" s="3"/>
      <c r="V88" s="26"/>
      <c r="W88" s="3"/>
      <c r="X88" s="26"/>
      <c r="Y88" s="3"/>
      <c r="Z88" s="26"/>
      <c r="AA88" s="26"/>
      <c r="AB88" s="3"/>
      <c r="AC88" s="3"/>
    </row>
    <row r="89" spans="1:29" ht="14.25" customHeight="1">
      <c r="A89" s="59"/>
      <c r="B89" s="89" t="s">
        <v>27</v>
      </c>
      <c r="C89" s="90"/>
      <c r="D89" s="90"/>
      <c r="E89" s="90"/>
      <c r="F89" s="91"/>
      <c r="G89" s="19">
        <v>186</v>
      </c>
      <c r="H89" s="20">
        <v>7</v>
      </c>
      <c r="I89" s="3"/>
      <c r="J89" s="26"/>
      <c r="K89" s="3"/>
      <c r="L89" s="26"/>
      <c r="M89" s="3"/>
      <c r="N89" s="26"/>
      <c r="O89" s="3"/>
      <c r="P89" s="26"/>
      <c r="Q89" s="3"/>
      <c r="R89" s="26"/>
      <c r="S89" s="3"/>
      <c r="T89" s="26"/>
      <c r="U89" s="3"/>
      <c r="V89" s="26"/>
      <c r="W89" s="3"/>
      <c r="X89" s="26"/>
      <c r="Y89" s="3"/>
      <c r="Z89" s="26"/>
      <c r="AA89" s="26"/>
      <c r="AB89" s="3"/>
      <c r="AC89" s="3"/>
    </row>
    <row r="90" spans="1:29" ht="21" customHeight="1">
      <c r="A90" s="59"/>
      <c r="B90" s="89"/>
      <c r="C90" s="90"/>
      <c r="D90" s="90"/>
      <c r="E90" s="90"/>
      <c r="F90" s="91"/>
      <c r="G90" s="19">
        <f>J90*I93+L90*K93+N90*M93+P90*O93+R90*Q93+T90*S93+V90*U93+X90*W93+Z90*Y93+AA90*AA93</f>
        <v>0</v>
      </c>
      <c r="H90" s="20">
        <f>J90+L90+N90+P90+R90+T90+V90+X90+Z90</f>
        <v>0</v>
      </c>
      <c r="I90" s="3"/>
      <c r="J90" s="26"/>
      <c r="K90" s="3"/>
      <c r="L90" s="26"/>
      <c r="M90" s="3"/>
      <c r="N90" s="26"/>
      <c r="O90" s="3"/>
      <c r="P90" s="26"/>
      <c r="Q90" s="3"/>
      <c r="R90" s="26"/>
      <c r="S90" s="3"/>
      <c r="T90" s="26"/>
      <c r="U90" s="3"/>
      <c r="V90" s="26"/>
      <c r="W90" s="3"/>
      <c r="X90" s="26"/>
      <c r="Y90" s="3"/>
      <c r="Z90" s="26"/>
      <c r="AA90" s="26"/>
      <c r="AB90" s="3"/>
      <c r="AC90" s="3"/>
    </row>
    <row r="91" spans="1:29" ht="23.25" customHeight="1">
      <c r="A91" s="59"/>
      <c r="B91" s="89" t="s">
        <v>5</v>
      </c>
      <c r="C91" s="90"/>
      <c r="D91" s="90"/>
      <c r="E91" s="90"/>
      <c r="F91" s="91"/>
      <c r="G91" s="19">
        <v>164</v>
      </c>
      <c r="H91" s="20">
        <v>6</v>
      </c>
      <c r="I91" s="30"/>
      <c r="J91" s="31"/>
      <c r="K91" s="30"/>
      <c r="L91" s="31"/>
      <c r="M91" s="30"/>
      <c r="N91" s="31"/>
      <c r="O91" s="30"/>
      <c r="P91" s="31"/>
      <c r="Q91" s="30"/>
      <c r="R91" s="31"/>
      <c r="S91" s="30"/>
      <c r="T91" s="31"/>
      <c r="U91" s="30"/>
      <c r="V91" s="31"/>
      <c r="W91" s="30"/>
      <c r="X91" s="31"/>
      <c r="Y91" s="30"/>
      <c r="Z91" s="31"/>
      <c r="AA91" s="31"/>
      <c r="AB91" s="21"/>
      <c r="AC91" s="21"/>
    </row>
    <row r="92" spans="1:29" ht="14.25">
      <c r="A92" s="59"/>
      <c r="B92" s="75" t="s">
        <v>48</v>
      </c>
      <c r="C92" s="76"/>
      <c r="D92" s="76"/>
      <c r="E92" s="76"/>
      <c r="F92" s="77"/>
      <c r="G92" s="15">
        <f>SUM(G88:G90)</f>
        <v>242</v>
      </c>
      <c r="H92" s="15">
        <f>SUM(H88:H90)</f>
        <v>9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:29" ht="14.25">
      <c r="A93" s="100" t="s">
        <v>43</v>
      </c>
      <c r="B93" s="100"/>
      <c r="C93" s="100"/>
      <c r="D93" s="100"/>
      <c r="E93" s="100"/>
      <c r="F93" s="100"/>
      <c r="G93" s="17">
        <f>G23+G48+G61+G71+G73+G87+G92</f>
        <v>4836</v>
      </c>
      <c r="H93" s="17">
        <f>H23+H48+H61+H73+H87+H92</f>
        <v>255.82352941176467</v>
      </c>
      <c r="I93" s="98">
        <f>I23+I48+I61+I71+I73+I87+I92</f>
        <v>26</v>
      </c>
      <c r="J93" s="99"/>
      <c r="K93" s="98">
        <f>K23+K48+K61+K71+K73+K87+K92</f>
        <v>0</v>
      </c>
      <c r="L93" s="99"/>
      <c r="M93" s="98">
        <f>M23+M48+M61+M71+M73+M87+M92</f>
        <v>0</v>
      </c>
      <c r="N93" s="99"/>
      <c r="O93" s="98">
        <f>O23+O48+O61+O71+O73+O87+O92</f>
        <v>0</v>
      </c>
      <c r="P93" s="99"/>
      <c r="Q93" s="98">
        <f>Q23+Q48+Q61+Q71+Q73+Q87+Q92</f>
        <v>0</v>
      </c>
      <c r="R93" s="99"/>
      <c r="S93" s="98">
        <f>S23+S48+S61+S71+S73+S87+S92</f>
        <v>0</v>
      </c>
      <c r="T93" s="99"/>
      <c r="U93" s="98">
        <f>U23+U48+U61+U71+U73+U87+U92</f>
        <v>0</v>
      </c>
      <c r="V93" s="99"/>
      <c r="W93" s="98">
        <f>W23+W48+W61+W71+W73+W87+W92</f>
        <v>0</v>
      </c>
      <c r="X93" s="99"/>
      <c r="Y93" s="98">
        <f>Y23+Y48+Y61+Y71+Y73+Y87+Y92</f>
        <v>0</v>
      </c>
      <c r="Z93" s="99"/>
      <c r="AA93" s="17">
        <v>30</v>
      </c>
      <c r="AB93" s="17"/>
      <c r="AC93" s="17"/>
    </row>
  </sheetData>
  <sheetProtection/>
  <mergeCells count="94">
    <mergeCell ref="Q93:R93"/>
    <mergeCell ref="S93:T93"/>
    <mergeCell ref="U93:V93"/>
    <mergeCell ref="W93:X93"/>
    <mergeCell ref="Y93:Z93"/>
    <mergeCell ref="B92:F92"/>
    <mergeCell ref="A93:F93"/>
    <mergeCell ref="I93:J93"/>
    <mergeCell ref="K93:L93"/>
    <mergeCell ref="M93:N93"/>
    <mergeCell ref="O93:P93"/>
    <mergeCell ref="AB78:AB86"/>
    <mergeCell ref="AC78:AC86"/>
    <mergeCell ref="D81:E83"/>
    <mergeCell ref="D84:E86"/>
    <mergeCell ref="B87:F87"/>
    <mergeCell ref="A88:A92"/>
    <mergeCell ref="B88:F88"/>
    <mergeCell ref="B89:F89"/>
    <mergeCell ref="B90:F90"/>
    <mergeCell ref="B91:F91"/>
    <mergeCell ref="G78:G86"/>
    <mergeCell ref="H78:H86"/>
    <mergeCell ref="S78:S86"/>
    <mergeCell ref="U78:U86"/>
    <mergeCell ref="W78:W86"/>
    <mergeCell ref="Y78:Y86"/>
    <mergeCell ref="A74:A87"/>
    <mergeCell ref="B74:F74"/>
    <mergeCell ref="B75:F75"/>
    <mergeCell ref="B76:F76"/>
    <mergeCell ref="B77:F77"/>
    <mergeCell ref="B78:C86"/>
    <mergeCell ref="D78:E80"/>
    <mergeCell ref="G58:G60"/>
    <mergeCell ref="H58:H60"/>
    <mergeCell ref="B61:F61"/>
    <mergeCell ref="B62:D70"/>
    <mergeCell ref="G64:G69"/>
    <mergeCell ref="H64:H69"/>
    <mergeCell ref="G49:G51"/>
    <mergeCell ref="H49:H51"/>
    <mergeCell ref="D52:D54"/>
    <mergeCell ref="G52:G54"/>
    <mergeCell ref="H52:H54"/>
    <mergeCell ref="D55:D57"/>
    <mergeCell ref="G55:G57"/>
    <mergeCell ref="H55:H57"/>
    <mergeCell ref="B23:F23"/>
    <mergeCell ref="A24:A73"/>
    <mergeCell ref="B24:D47"/>
    <mergeCell ref="B48:F48"/>
    <mergeCell ref="B49:C60"/>
    <mergeCell ref="D49:D51"/>
    <mergeCell ref="D58:D60"/>
    <mergeCell ref="B71:F71"/>
    <mergeCell ref="B72:F72"/>
    <mergeCell ref="B73:F73"/>
    <mergeCell ref="U4:V4"/>
    <mergeCell ref="W4:X4"/>
    <mergeCell ref="Y4:Z4"/>
    <mergeCell ref="A6:A23"/>
    <mergeCell ref="B6:C13"/>
    <mergeCell ref="D6:D10"/>
    <mergeCell ref="D11:D13"/>
    <mergeCell ref="B14:C22"/>
    <mergeCell ref="D14:D20"/>
    <mergeCell ref="D21:D22"/>
    <mergeCell ref="I4:J4"/>
    <mergeCell ref="K4:L4"/>
    <mergeCell ref="M4:N4"/>
    <mergeCell ref="O4:P4"/>
    <mergeCell ref="Q4:R4"/>
    <mergeCell ref="S4:T4"/>
    <mergeCell ref="Q3:T3"/>
    <mergeCell ref="U3:X3"/>
    <mergeCell ref="Y3:AA3"/>
    <mergeCell ref="AB3:AB4"/>
    <mergeCell ref="AC3:AC4"/>
    <mergeCell ref="A4:D5"/>
    <mergeCell ref="E4:E5"/>
    <mergeCell ref="F4:F5"/>
    <mergeCell ref="G4:G5"/>
    <mergeCell ref="H4:H5"/>
    <mergeCell ref="A1:AC1"/>
    <mergeCell ref="A2:C2"/>
    <mergeCell ref="D2:E2"/>
    <mergeCell ref="G2:H3"/>
    <mergeCell ref="I2:AA2"/>
    <mergeCell ref="AB2:AC2"/>
    <mergeCell ref="A3:C3"/>
    <mergeCell ref="D3:E3"/>
    <mergeCell ref="I3:L3"/>
    <mergeCell ref="M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3"/>
  <sheetViews>
    <sheetView zoomScalePageLayoutView="0" workbookViewId="0" topLeftCell="A82">
      <selection activeCell="Q20" sqref="Q20"/>
    </sheetView>
  </sheetViews>
  <sheetFormatPr defaultColWidth="9.00390625" defaultRowHeight="14.25"/>
  <cols>
    <col min="1" max="1" width="3.50390625" style="0" customWidth="1"/>
    <col min="2" max="2" width="2.75390625" style="0" customWidth="1"/>
    <col min="3" max="3" width="1.625" style="0" customWidth="1"/>
    <col min="4" max="5" width="4.00390625" style="0" customWidth="1"/>
    <col min="6" max="6" width="18.625" style="0" customWidth="1"/>
    <col min="7" max="7" width="4.625" style="33" customWidth="1"/>
    <col min="8" max="8" width="3.625" style="33" customWidth="1"/>
    <col min="9" max="26" width="2.625" style="33" customWidth="1"/>
    <col min="27" max="27" width="4.50390625" style="33" customWidth="1"/>
    <col min="28" max="28" width="3.75390625" style="0" customWidth="1"/>
    <col min="29" max="29" width="3.50390625" style="0" customWidth="1"/>
  </cols>
  <sheetData>
    <row r="1" spans="1:29" ht="27" customHeight="1">
      <c r="A1" s="48" t="s">
        <v>185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50"/>
    </row>
    <row r="2" spans="1:29" ht="19.5" customHeight="1">
      <c r="A2" s="72" t="s">
        <v>45</v>
      </c>
      <c r="B2" s="73"/>
      <c r="C2" s="74"/>
      <c r="D2" s="82">
        <v>41395</v>
      </c>
      <c r="E2" s="83"/>
      <c r="F2" s="22" t="s">
        <v>56</v>
      </c>
      <c r="G2" s="84" t="s">
        <v>21</v>
      </c>
      <c r="H2" s="84"/>
      <c r="I2" s="84" t="s">
        <v>51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 t="s">
        <v>22</v>
      </c>
      <c r="AC2" s="84"/>
    </row>
    <row r="3" spans="1:29" ht="18.75" customHeight="1">
      <c r="A3" s="72" t="s">
        <v>44</v>
      </c>
      <c r="B3" s="73"/>
      <c r="C3" s="74"/>
      <c r="D3" s="113" t="s">
        <v>55</v>
      </c>
      <c r="E3" s="81"/>
      <c r="F3" s="22" t="s">
        <v>57</v>
      </c>
      <c r="G3" s="84"/>
      <c r="H3" s="84"/>
      <c r="I3" s="85" t="s">
        <v>28</v>
      </c>
      <c r="J3" s="86"/>
      <c r="K3" s="86"/>
      <c r="L3" s="81"/>
      <c r="M3" s="85" t="s">
        <v>29</v>
      </c>
      <c r="N3" s="86"/>
      <c r="O3" s="86"/>
      <c r="P3" s="81"/>
      <c r="Q3" s="85" t="s">
        <v>30</v>
      </c>
      <c r="R3" s="86"/>
      <c r="S3" s="86"/>
      <c r="T3" s="81"/>
      <c r="U3" s="85" t="s">
        <v>31</v>
      </c>
      <c r="V3" s="86"/>
      <c r="W3" s="86"/>
      <c r="X3" s="81"/>
      <c r="Y3" s="84" t="s">
        <v>32</v>
      </c>
      <c r="Z3" s="84"/>
      <c r="AA3" s="84"/>
      <c r="AB3" s="87" t="s">
        <v>1</v>
      </c>
      <c r="AC3" s="87" t="s">
        <v>2</v>
      </c>
    </row>
    <row r="4" spans="1:29" ht="22.5" customHeight="1">
      <c r="A4" s="53" t="s">
        <v>25</v>
      </c>
      <c r="B4" s="54"/>
      <c r="C4" s="54"/>
      <c r="D4" s="55"/>
      <c r="E4" s="107" t="s">
        <v>20</v>
      </c>
      <c r="F4" s="69" t="s">
        <v>26</v>
      </c>
      <c r="G4" s="84" t="s">
        <v>23</v>
      </c>
      <c r="H4" s="84" t="s">
        <v>0</v>
      </c>
      <c r="I4" s="85" t="s">
        <v>33</v>
      </c>
      <c r="J4" s="81"/>
      <c r="K4" s="85" t="s">
        <v>34</v>
      </c>
      <c r="L4" s="81"/>
      <c r="M4" s="85" t="s">
        <v>35</v>
      </c>
      <c r="N4" s="81"/>
      <c r="O4" s="85" t="s">
        <v>36</v>
      </c>
      <c r="P4" s="81"/>
      <c r="Q4" s="85" t="s">
        <v>37</v>
      </c>
      <c r="R4" s="81"/>
      <c r="S4" s="85" t="s">
        <v>38</v>
      </c>
      <c r="T4" s="81"/>
      <c r="U4" s="85" t="s">
        <v>39</v>
      </c>
      <c r="V4" s="81"/>
      <c r="W4" s="85" t="s">
        <v>40</v>
      </c>
      <c r="X4" s="81"/>
      <c r="Y4" s="85" t="s">
        <v>41</v>
      </c>
      <c r="Z4" s="81"/>
      <c r="AA4" s="13" t="s">
        <v>42</v>
      </c>
      <c r="AB4" s="88"/>
      <c r="AC4" s="88"/>
    </row>
    <row r="5" spans="1:29" ht="18.75" customHeight="1">
      <c r="A5" s="56"/>
      <c r="B5" s="57"/>
      <c r="C5" s="57"/>
      <c r="D5" s="58"/>
      <c r="E5" s="108"/>
      <c r="F5" s="71"/>
      <c r="G5" s="84"/>
      <c r="H5" s="84"/>
      <c r="I5" s="9">
        <v>16</v>
      </c>
      <c r="J5" s="18">
        <f>18-I5</f>
        <v>2</v>
      </c>
      <c r="K5" s="9">
        <v>16</v>
      </c>
      <c r="L5" s="18">
        <f>18-K5</f>
        <v>2</v>
      </c>
      <c r="M5" s="9">
        <v>16</v>
      </c>
      <c r="N5" s="18">
        <f>18-M5</f>
        <v>2</v>
      </c>
      <c r="O5" s="9">
        <v>17</v>
      </c>
      <c r="P5" s="18">
        <f>18-O5</f>
        <v>1</v>
      </c>
      <c r="Q5" s="9">
        <v>16</v>
      </c>
      <c r="R5" s="18">
        <f>18-Q5</f>
        <v>2</v>
      </c>
      <c r="S5" s="9">
        <v>15</v>
      </c>
      <c r="T5" s="18">
        <f>18-S5</f>
        <v>3</v>
      </c>
      <c r="U5" s="9">
        <v>17</v>
      </c>
      <c r="V5" s="18">
        <f>18-U5</f>
        <v>1</v>
      </c>
      <c r="W5" s="9">
        <v>17</v>
      </c>
      <c r="X5" s="18">
        <f>18-W5</f>
        <v>1</v>
      </c>
      <c r="Y5" s="9">
        <v>9</v>
      </c>
      <c r="Z5" s="18">
        <f>18-Y5</f>
        <v>9</v>
      </c>
      <c r="AA5" s="18">
        <v>18</v>
      </c>
      <c r="AB5" s="3" t="s">
        <v>6</v>
      </c>
      <c r="AC5" s="3" t="s">
        <v>6</v>
      </c>
    </row>
    <row r="6" spans="1:29" ht="15" customHeight="1">
      <c r="A6" s="59" t="s">
        <v>3</v>
      </c>
      <c r="B6" s="59" t="s">
        <v>9</v>
      </c>
      <c r="C6" s="59"/>
      <c r="D6" s="59" t="s">
        <v>10</v>
      </c>
      <c r="E6" s="6">
        <v>1</v>
      </c>
      <c r="F6" s="7" t="s">
        <v>70</v>
      </c>
      <c r="G6" s="19">
        <v>32</v>
      </c>
      <c r="H6" s="20">
        <f>G6/17</f>
        <v>1.8823529411764706</v>
      </c>
      <c r="I6" s="3">
        <v>2</v>
      </c>
      <c r="J6" s="26"/>
      <c r="K6" s="3"/>
      <c r="L6" s="26"/>
      <c r="M6" s="3"/>
      <c r="N6" s="26"/>
      <c r="O6" s="3"/>
      <c r="P6" s="26"/>
      <c r="Q6" s="3"/>
      <c r="R6" s="26"/>
      <c r="S6" s="3"/>
      <c r="T6" s="26"/>
      <c r="U6" s="3"/>
      <c r="V6" s="26"/>
      <c r="W6" s="3"/>
      <c r="X6" s="26"/>
      <c r="Y6" s="3"/>
      <c r="Z6" s="26"/>
      <c r="AA6" s="26"/>
      <c r="AB6" s="3"/>
      <c r="AC6" s="3" t="s">
        <v>6</v>
      </c>
    </row>
    <row r="7" spans="1:29" ht="15" customHeight="1">
      <c r="A7" s="59"/>
      <c r="B7" s="59"/>
      <c r="C7" s="59"/>
      <c r="D7" s="59"/>
      <c r="E7" s="6">
        <v>2</v>
      </c>
      <c r="F7" s="7" t="s">
        <v>71</v>
      </c>
      <c r="G7" s="19">
        <v>32</v>
      </c>
      <c r="H7" s="20">
        <f aca="true" t="shared" si="0" ref="H7:H47">G7/17</f>
        <v>1.8823529411764706</v>
      </c>
      <c r="I7" s="3"/>
      <c r="J7" s="26"/>
      <c r="K7" s="3">
        <v>2</v>
      </c>
      <c r="L7" s="26"/>
      <c r="M7" s="3"/>
      <c r="N7" s="26"/>
      <c r="O7" s="3"/>
      <c r="P7" s="26"/>
      <c r="Q7" s="3"/>
      <c r="R7" s="26"/>
      <c r="S7" s="3"/>
      <c r="T7" s="26"/>
      <c r="U7" s="3"/>
      <c r="V7" s="26"/>
      <c r="W7" s="3"/>
      <c r="X7" s="26"/>
      <c r="Y7" s="3"/>
      <c r="Z7" s="26"/>
      <c r="AA7" s="26"/>
      <c r="AB7" s="3"/>
      <c r="AC7" s="3" t="s">
        <v>6</v>
      </c>
    </row>
    <row r="8" spans="1:29" ht="14.25">
      <c r="A8" s="59"/>
      <c r="B8" s="59"/>
      <c r="C8" s="59"/>
      <c r="D8" s="59"/>
      <c r="E8" s="6">
        <v>3</v>
      </c>
      <c r="F8" s="7" t="s">
        <v>72</v>
      </c>
      <c r="G8" s="19">
        <v>32</v>
      </c>
      <c r="H8" s="20">
        <f t="shared" si="0"/>
        <v>1.8823529411764706</v>
      </c>
      <c r="I8" s="3"/>
      <c r="J8" s="26"/>
      <c r="K8" s="3"/>
      <c r="L8" s="26"/>
      <c r="M8" s="3">
        <v>2</v>
      </c>
      <c r="N8" s="26"/>
      <c r="O8" s="3"/>
      <c r="P8" s="26"/>
      <c r="Q8" s="3"/>
      <c r="R8" s="26"/>
      <c r="S8" s="3"/>
      <c r="T8" s="26"/>
      <c r="U8" s="3"/>
      <c r="V8" s="26"/>
      <c r="W8" s="3"/>
      <c r="X8" s="26"/>
      <c r="Y8" s="3"/>
      <c r="Z8" s="26"/>
      <c r="AA8" s="26"/>
      <c r="AB8" s="3"/>
      <c r="AC8" s="3" t="s">
        <v>6</v>
      </c>
    </row>
    <row r="9" spans="1:29" ht="14.25">
      <c r="A9" s="59"/>
      <c r="B9" s="59"/>
      <c r="C9" s="59"/>
      <c r="D9" s="59"/>
      <c r="E9" s="6">
        <v>4</v>
      </c>
      <c r="F9" s="7" t="s">
        <v>73</v>
      </c>
      <c r="G9" s="19">
        <v>34</v>
      </c>
      <c r="H9" s="20">
        <f t="shared" si="0"/>
        <v>2</v>
      </c>
      <c r="I9" s="3"/>
      <c r="J9" s="26"/>
      <c r="K9" s="3"/>
      <c r="L9" s="26"/>
      <c r="M9" s="3"/>
      <c r="N9" s="26"/>
      <c r="O9" s="3"/>
      <c r="P9" s="26"/>
      <c r="Q9" s="3"/>
      <c r="R9" s="26"/>
      <c r="S9" s="3"/>
      <c r="T9" s="26"/>
      <c r="U9" s="3"/>
      <c r="V9" s="26"/>
      <c r="W9" s="3"/>
      <c r="X9" s="26"/>
      <c r="Y9" s="3"/>
      <c r="Z9" s="26"/>
      <c r="AA9" s="26"/>
      <c r="AB9" s="3"/>
      <c r="AC9" s="3" t="s">
        <v>6</v>
      </c>
    </row>
    <row r="10" spans="1:29" ht="24">
      <c r="A10" s="59"/>
      <c r="B10" s="59"/>
      <c r="C10" s="59"/>
      <c r="D10" s="59"/>
      <c r="E10" s="6">
        <v>5</v>
      </c>
      <c r="F10" s="7" t="s">
        <v>74</v>
      </c>
      <c r="G10" s="19">
        <v>62</v>
      </c>
      <c r="H10" s="20">
        <f t="shared" si="0"/>
        <v>3.6470588235294117</v>
      </c>
      <c r="I10" s="3"/>
      <c r="J10" s="26"/>
      <c r="K10" s="3"/>
      <c r="L10" s="26"/>
      <c r="M10" s="3"/>
      <c r="N10" s="26"/>
      <c r="O10" s="3"/>
      <c r="P10" s="26"/>
      <c r="Q10" s="3"/>
      <c r="R10" s="26"/>
      <c r="S10" s="3"/>
      <c r="T10" s="26"/>
      <c r="U10" s="3"/>
      <c r="V10" s="26"/>
      <c r="W10" s="3"/>
      <c r="X10" s="26"/>
      <c r="Y10" s="3"/>
      <c r="Z10" s="26"/>
      <c r="AA10" s="26"/>
      <c r="AB10" s="3"/>
      <c r="AC10" s="3" t="s">
        <v>6</v>
      </c>
    </row>
    <row r="11" spans="1:29" ht="24">
      <c r="A11" s="59"/>
      <c r="B11" s="59"/>
      <c r="C11" s="59"/>
      <c r="D11" s="59" t="s">
        <v>11</v>
      </c>
      <c r="E11" s="6">
        <v>6</v>
      </c>
      <c r="F11" s="7" t="s">
        <v>75</v>
      </c>
      <c r="G11" s="19">
        <v>34</v>
      </c>
      <c r="H11" s="20">
        <f>G11/17</f>
        <v>2</v>
      </c>
      <c r="I11" s="3"/>
      <c r="J11" s="26"/>
      <c r="K11" s="3"/>
      <c r="L11" s="26"/>
      <c r="M11" s="3"/>
      <c r="N11" s="26"/>
      <c r="O11" s="3"/>
      <c r="P11" s="26"/>
      <c r="Q11" s="3"/>
      <c r="R11" s="26"/>
      <c r="S11" s="3"/>
      <c r="T11" s="26"/>
      <c r="U11" s="3"/>
      <c r="V11" s="26"/>
      <c r="W11" s="3"/>
      <c r="X11" s="26"/>
      <c r="Y11" s="3"/>
      <c r="Z11" s="26"/>
      <c r="AA11" s="26"/>
      <c r="AB11" s="3"/>
      <c r="AC11" s="3" t="s">
        <v>6</v>
      </c>
    </row>
    <row r="12" spans="1:29" ht="24">
      <c r="A12" s="59"/>
      <c r="B12" s="59"/>
      <c r="C12" s="59"/>
      <c r="D12" s="59"/>
      <c r="E12" s="6">
        <v>7</v>
      </c>
      <c r="F12" s="7" t="s">
        <v>76</v>
      </c>
      <c r="G12" s="19">
        <v>34</v>
      </c>
      <c r="H12" s="20">
        <f>G12/17</f>
        <v>2</v>
      </c>
      <c r="I12" s="3"/>
      <c r="J12" s="26"/>
      <c r="K12" s="3"/>
      <c r="L12" s="26"/>
      <c r="M12" s="3"/>
      <c r="N12" s="26"/>
      <c r="O12" s="3"/>
      <c r="P12" s="26"/>
      <c r="Q12" s="3"/>
      <c r="R12" s="26"/>
      <c r="S12" s="3"/>
      <c r="T12" s="26"/>
      <c r="U12" s="3"/>
      <c r="V12" s="26"/>
      <c r="W12" s="3"/>
      <c r="X12" s="26"/>
      <c r="Y12" s="3"/>
      <c r="Z12" s="26"/>
      <c r="AA12" s="26"/>
      <c r="AB12" s="3"/>
      <c r="AC12" s="3" t="s">
        <v>6</v>
      </c>
    </row>
    <row r="13" spans="1:29" ht="14.25">
      <c r="A13" s="59"/>
      <c r="B13" s="59"/>
      <c r="C13" s="59"/>
      <c r="D13" s="59"/>
      <c r="E13" s="6">
        <v>8</v>
      </c>
      <c r="F13" s="7"/>
      <c r="G13" s="19">
        <f>I5*I13+K5*K13+M5*M13+O5*O13+Q5*Q13+S5*S13+U5*U13+W5*W13+Y5*Y13+AA5*AA13</f>
        <v>0</v>
      </c>
      <c r="H13" s="20">
        <f t="shared" si="0"/>
        <v>0</v>
      </c>
      <c r="I13" s="3"/>
      <c r="J13" s="26"/>
      <c r="K13" s="3"/>
      <c r="L13" s="26"/>
      <c r="M13" s="3"/>
      <c r="N13" s="26"/>
      <c r="O13" s="3"/>
      <c r="P13" s="26"/>
      <c r="Q13" s="3"/>
      <c r="R13" s="26"/>
      <c r="S13" s="3"/>
      <c r="T13" s="26"/>
      <c r="U13" s="3"/>
      <c r="V13" s="26"/>
      <c r="W13" s="3"/>
      <c r="X13" s="26"/>
      <c r="Y13" s="3"/>
      <c r="Z13" s="26"/>
      <c r="AA13" s="26"/>
      <c r="AB13" s="3"/>
      <c r="AC13" s="3"/>
    </row>
    <row r="14" spans="1:29" ht="15" customHeight="1">
      <c r="A14" s="59"/>
      <c r="B14" s="59" t="s">
        <v>12</v>
      </c>
      <c r="C14" s="59"/>
      <c r="D14" s="59" t="s">
        <v>10</v>
      </c>
      <c r="E14" s="6">
        <v>1</v>
      </c>
      <c r="F14" s="7" t="s">
        <v>84</v>
      </c>
      <c r="G14" s="19">
        <v>390</v>
      </c>
      <c r="H14" s="20">
        <f t="shared" si="0"/>
        <v>22.941176470588236</v>
      </c>
      <c r="I14" s="3">
        <v>4</v>
      </c>
      <c r="J14" s="26"/>
      <c r="K14" s="3">
        <v>4</v>
      </c>
      <c r="L14" s="26"/>
      <c r="M14" s="3">
        <v>4</v>
      </c>
      <c r="N14" s="26"/>
      <c r="O14" s="3"/>
      <c r="P14" s="26"/>
      <c r="Q14" s="3"/>
      <c r="R14" s="26"/>
      <c r="S14" s="3"/>
      <c r="T14" s="26"/>
      <c r="U14" s="3"/>
      <c r="V14" s="26"/>
      <c r="W14" s="3"/>
      <c r="X14" s="26"/>
      <c r="Y14" s="3"/>
      <c r="Z14" s="26"/>
      <c r="AA14" s="26"/>
      <c r="AB14" s="3" t="s">
        <v>6</v>
      </c>
      <c r="AC14" s="3"/>
    </row>
    <row r="15" spans="1:29" ht="15" customHeight="1">
      <c r="A15" s="59"/>
      <c r="B15" s="59"/>
      <c r="C15" s="59"/>
      <c r="D15" s="59"/>
      <c r="E15" s="6">
        <v>2</v>
      </c>
      <c r="F15" s="7" t="s">
        <v>85</v>
      </c>
      <c r="G15" s="19">
        <v>356</v>
      </c>
      <c r="H15" s="20">
        <f t="shared" si="0"/>
        <v>20.941176470588236</v>
      </c>
      <c r="I15" s="3">
        <v>4</v>
      </c>
      <c r="J15" s="26"/>
      <c r="K15" s="3">
        <v>4</v>
      </c>
      <c r="L15" s="26"/>
      <c r="M15" s="3">
        <v>4</v>
      </c>
      <c r="N15" s="26"/>
      <c r="O15" s="3"/>
      <c r="P15" s="26"/>
      <c r="Q15" s="3"/>
      <c r="R15" s="26"/>
      <c r="S15" s="3"/>
      <c r="T15" s="26"/>
      <c r="U15" s="3"/>
      <c r="V15" s="26"/>
      <c r="W15" s="3"/>
      <c r="X15" s="26"/>
      <c r="Y15" s="3"/>
      <c r="Z15" s="26"/>
      <c r="AA15" s="26"/>
      <c r="AB15" s="3" t="s">
        <v>6</v>
      </c>
      <c r="AC15" s="3"/>
    </row>
    <row r="16" spans="1:29" ht="14.25">
      <c r="A16" s="59"/>
      <c r="B16" s="59"/>
      <c r="C16" s="59"/>
      <c r="D16" s="59"/>
      <c r="E16" s="6">
        <v>3</v>
      </c>
      <c r="F16" s="7" t="s">
        <v>86</v>
      </c>
      <c r="G16" s="19">
        <v>356</v>
      </c>
      <c r="H16" s="20">
        <f t="shared" si="0"/>
        <v>20.941176470588236</v>
      </c>
      <c r="I16" s="3">
        <v>6</v>
      </c>
      <c r="J16" s="26"/>
      <c r="K16" s="3">
        <v>4</v>
      </c>
      <c r="L16" s="26"/>
      <c r="M16" s="3">
        <v>4</v>
      </c>
      <c r="N16" s="26"/>
      <c r="O16" s="3"/>
      <c r="P16" s="26"/>
      <c r="Q16" s="3"/>
      <c r="R16" s="26"/>
      <c r="S16" s="3"/>
      <c r="T16" s="26"/>
      <c r="U16" s="3"/>
      <c r="V16" s="26"/>
      <c r="W16" s="3"/>
      <c r="X16" s="26"/>
      <c r="Y16" s="3"/>
      <c r="Z16" s="26"/>
      <c r="AA16" s="26"/>
      <c r="AB16" s="3" t="s">
        <v>6</v>
      </c>
      <c r="AC16" s="3"/>
    </row>
    <row r="17" spans="1:29" ht="15" customHeight="1">
      <c r="A17" s="59"/>
      <c r="B17" s="59"/>
      <c r="C17" s="59"/>
      <c r="D17" s="59"/>
      <c r="E17" s="6">
        <v>4</v>
      </c>
      <c r="F17" s="7" t="s">
        <v>87</v>
      </c>
      <c r="G17" s="19">
        <v>128</v>
      </c>
      <c r="H17" s="20">
        <f t="shared" si="0"/>
        <v>7.529411764705882</v>
      </c>
      <c r="I17" s="3"/>
      <c r="J17" s="26"/>
      <c r="K17" s="3">
        <v>4</v>
      </c>
      <c r="L17" s="26"/>
      <c r="M17" s="3"/>
      <c r="N17" s="26"/>
      <c r="O17" s="3"/>
      <c r="P17" s="26"/>
      <c r="Q17" s="3"/>
      <c r="R17" s="26"/>
      <c r="S17" s="3"/>
      <c r="T17" s="26"/>
      <c r="U17" s="3"/>
      <c r="V17" s="26"/>
      <c r="W17" s="3"/>
      <c r="X17" s="26"/>
      <c r="Y17" s="3"/>
      <c r="Z17" s="26"/>
      <c r="AA17" s="26"/>
      <c r="AB17" s="3" t="s">
        <v>6</v>
      </c>
      <c r="AC17" s="3"/>
    </row>
    <row r="18" spans="1:29" ht="14.25">
      <c r="A18" s="59"/>
      <c r="B18" s="59"/>
      <c r="C18" s="59"/>
      <c r="D18" s="59"/>
      <c r="E18" s="6">
        <v>5</v>
      </c>
      <c r="F18" s="7" t="s">
        <v>88</v>
      </c>
      <c r="G18" s="19">
        <v>296</v>
      </c>
      <c r="H18" s="20">
        <f t="shared" si="0"/>
        <v>17.41176470588235</v>
      </c>
      <c r="I18" s="3">
        <v>2</v>
      </c>
      <c r="J18" s="26"/>
      <c r="K18" s="3">
        <v>2</v>
      </c>
      <c r="L18" s="26"/>
      <c r="M18" s="3">
        <v>2</v>
      </c>
      <c r="N18" s="26"/>
      <c r="O18" s="3"/>
      <c r="P18" s="26"/>
      <c r="Q18" s="3"/>
      <c r="R18" s="26"/>
      <c r="S18" s="3"/>
      <c r="T18" s="26"/>
      <c r="U18" s="3"/>
      <c r="V18" s="26"/>
      <c r="W18" s="3"/>
      <c r="X18" s="26"/>
      <c r="Y18" s="3"/>
      <c r="Z18" s="26"/>
      <c r="AA18" s="26"/>
      <c r="AB18" s="3"/>
      <c r="AC18" s="3" t="s">
        <v>6</v>
      </c>
    </row>
    <row r="19" spans="1:29" ht="15" customHeight="1">
      <c r="A19" s="59"/>
      <c r="B19" s="59"/>
      <c r="C19" s="59"/>
      <c r="D19" s="59"/>
      <c r="E19" s="6">
        <v>6</v>
      </c>
      <c r="F19" s="7" t="s">
        <v>181</v>
      </c>
      <c r="G19" s="19"/>
      <c r="H19" s="20"/>
      <c r="I19" s="3"/>
      <c r="J19" s="26"/>
      <c r="K19" s="3"/>
      <c r="L19" s="26"/>
      <c r="M19" s="3"/>
      <c r="N19" s="26"/>
      <c r="O19" s="3"/>
      <c r="P19" s="26"/>
      <c r="Q19" s="3"/>
      <c r="R19" s="26"/>
      <c r="S19" s="3"/>
      <c r="T19" s="26"/>
      <c r="U19" s="3"/>
      <c r="V19" s="26"/>
      <c r="W19" s="3"/>
      <c r="X19" s="26"/>
      <c r="Y19" s="3"/>
      <c r="Z19" s="26"/>
      <c r="AA19" s="26"/>
      <c r="AB19" s="3"/>
      <c r="AC19" s="3" t="s">
        <v>6</v>
      </c>
    </row>
    <row r="20" spans="1:29" ht="14.25">
      <c r="A20" s="59"/>
      <c r="B20" s="59"/>
      <c r="C20" s="59"/>
      <c r="D20" s="59"/>
      <c r="E20" s="6">
        <v>7</v>
      </c>
      <c r="F20" s="7" t="s">
        <v>180</v>
      </c>
      <c r="G20" s="19">
        <v>32</v>
      </c>
      <c r="H20" s="20">
        <f t="shared" si="0"/>
        <v>1.8823529411764706</v>
      </c>
      <c r="I20" s="3"/>
      <c r="J20" s="26"/>
      <c r="K20" s="3"/>
      <c r="L20" s="26"/>
      <c r="M20" s="3"/>
      <c r="N20" s="26"/>
      <c r="O20" s="3"/>
      <c r="P20" s="26"/>
      <c r="Q20" s="3"/>
      <c r="R20" s="26"/>
      <c r="S20" s="3"/>
      <c r="T20" s="26"/>
      <c r="U20" s="3"/>
      <c r="V20" s="26"/>
      <c r="W20" s="3"/>
      <c r="X20" s="26"/>
      <c r="Y20" s="3"/>
      <c r="Z20" s="26"/>
      <c r="AA20" s="26"/>
      <c r="AB20" s="3" t="s">
        <v>6</v>
      </c>
      <c r="AC20" s="3"/>
    </row>
    <row r="21" spans="1:29" ht="14.25">
      <c r="A21" s="59"/>
      <c r="B21" s="59"/>
      <c r="C21" s="59"/>
      <c r="D21" s="59" t="s">
        <v>11</v>
      </c>
      <c r="E21" s="6">
        <v>8</v>
      </c>
      <c r="F21" s="7" t="s">
        <v>89</v>
      </c>
      <c r="G21" s="19">
        <v>64</v>
      </c>
      <c r="H21" s="20">
        <f t="shared" si="0"/>
        <v>3.764705882352941</v>
      </c>
      <c r="I21" s="3">
        <v>4</v>
      </c>
      <c r="J21" s="26"/>
      <c r="K21" s="3">
        <v>2</v>
      </c>
      <c r="L21" s="26"/>
      <c r="M21" s="3">
        <v>2</v>
      </c>
      <c r="N21" s="26"/>
      <c r="O21" s="3"/>
      <c r="P21" s="26"/>
      <c r="Q21" s="3"/>
      <c r="R21" s="26"/>
      <c r="S21" s="3"/>
      <c r="T21" s="26"/>
      <c r="U21" s="3"/>
      <c r="V21" s="26"/>
      <c r="W21" s="3"/>
      <c r="X21" s="26"/>
      <c r="Y21" s="3"/>
      <c r="Z21" s="26"/>
      <c r="AA21" s="26"/>
      <c r="AB21" s="3" t="s">
        <v>6</v>
      </c>
      <c r="AC21" s="3"/>
    </row>
    <row r="22" spans="1:29" ht="18.75" customHeight="1">
      <c r="A22" s="59"/>
      <c r="B22" s="59"/>
      <c r="C22" s="59"/>
      <c r="D22" s="59"/>
      <c r="E22" s="6">
        <v>9</v>
      </c>
      <c r="F22" s="7" t="s">
        <v>90</v>
      </c>
      <c r="G22" s="19">
        <v>64</v>
      </c>
      <c r="H22" s="20">
        <f t="shared" si="0"/>
        <v>3.764705882352941</v>
      </c>
      <c r="I22" s="3">
        <v>4</v>
      </c>
      <c r="J22" s="26"/>
      <c r="K22" s="3"/>
      <c r="L22" s="26"/>
      <c r="M22" s="3"/>
      <c r="N22" s="26"/>
      <c r="O22" s="3"/>
      <c r="P22" s="26"/>
      <c r="Q22" s="3"/>
      <c r="R22" s="26"/>
      <c r="S22" s="3"/>
      <c r="T22" s="26"/>
      <c r="U22" s="3"/>
      <c r="V22" s="26"/>
      <c r="W22" s="3"/>
      <c r="X22" s="26"/>
      <c r="Y22" s="3"/>
      <c r="Z22" s="26"/>
      <c r="AA22" s="26"/>
      <c r="AB22" s="3"/>
      <c r="AC22" s="3" t="s">
        <v>6</v>
      </c>
    </row>
    <row r="23" spans="1:29" ht="15" customHeight="1">
      <c r="A23" s="59"/>
      <c r="B23" s="51" t="s">
        <v>17</v>
      </c>
      <c r="C23" s="51"/>
      <c r="D23" s="51"/>
      <c r="E23" s="51"/>
      <c r="F23" s="51"/>
      <c r="G23" s="14">
        <f>SUM(G6:G22)</f>
        <v>1946</v>
      </c>
      <c r="H23" s="14">
        <f>SUM(H6:H22)</f>
        <v>114.4705882352941</v>
      </c>
      <c r="I23" s="14">
        <f>SUM(I6:I22)</f>
        <v>26</v>
      </c>
      <c r="J23" s="14"/>
      <c r="K23" s="14">
        <f>SUM(K6:K22)</f>
        <v>22</v>
      </c>
      <c r="L23" s="14"/>
      <c r="M23" s="14">
        <f>SUM(M6:M22)</f>
        <v>18</v>
      </c>
      <c r="N23" s="14"/>
      <c r="O23" s="14">
        <f>SUM(O6:O22)</f>
        <v>0</v>
      </c>
      <c r="P23" s="14"/>
      <c r="Q23" s="14">
        <f>SUM(Q6:Q22)</f>
        <v>0</v>
      </c>
      <c r="R23" s="14"/>
      <c r="S23" s="14">
        <f>SUM(S6:S22)</f>
        <v>0</v>
      </c>
      <c r="T23" s="14"/>
      <c r="U23" s="14">
        <f>SUM(U6:U22)</f>
        <v>0</v>
      </c>
      <c r="V23" s="14"/>
      <c r="W23" s="14">
        <f>SUM(W6:W22)</f>
        <v>0</v>
      </c>
      <c r="X23" s="14"/>
      <c r="Y23" s="14">
        <f>SUM(Y6:Y22)</f>
        <v>0</v>
      </c>
      <c r="Z23" s="14"/>
      <c r="AA23" s="14">
        <f>SUM(AA6:AA22)</f>
        <v>0</v>
      </c>
      <c r="AB23" s="15"/>
      <c r="AC23" s="15"/>
    </row>
    <row r="24" spans="1:29" ht="15" customHeight="1">
      <c r="A24" s="59" t="s">
        <v>4</v>
      </c>
      <c r="B24" s="59" t="s">
        <v>13</v>
      </c>
      <c r="C24" s="59"/>
      <c r="D24" s="59"/>
      <c r="E24" s="6">
        <v>1</v>
      </c>
      <c r="F24" s="7" t="s">
        <v>98</v>
      </c>
      <c r="G24" s="19">
        <v>96</v>
      </c>
      <c r="H24" s="20">
        <f t="shared" si="0"/>
        <v>5.647058823529412</v>
      </c>
      <c r="I24" s="3"/>
      <c r="J24" s="26"/>
      <c r="K24" s="3"/>
      <c r="L24" s="26"/>
      <c r="M24" s="3">
        <v>6</v>
      </c>
      <c r="N24" s="26"/>
      <c r="O24" s="3"/>
      <c r="P24" s="26"/>
      <c r="Q24" s="3"/>
      <c r="R24" s="26"/>
      <c r="S24" s="3"/>
      <c r="T24" s="26"/>
      <c r="U24" s="3"/>
      <c r="V24" s="26"/>
      <c r="W24" s="3"/>
      <c r="X24" s="26"/>
      <c r="Y24" s="3"/>
      <c r="Z24" s="26"/>
      <c r="AA24" s="26"/>
      <c r="AB24" s="3" t="s">
        <v>6</v>
      </c>
      <c r="AC24" s="3"/>
    </row>
    <row r="25" spans="1:29" ht="15" customHeight="1">
      <c r="A25" s="59"/>
      <c r="B25" s="59"/>
      <c r="C25" s="59"/>
      <c r="D25" s="59"/>
      <c r="E25" s="6">
        <v>2</v>
      </c>
      <c r="F25" s="7" t="s">
        <v>99</v>
      </c>
      <c r="G25" s="19">
        <v>96</v>
      </c>
      <c r="H25" s="20">
        <f t="shared" si="0"/>
        <v>5.647058823529412</v>
      </c>
      <c r="I25" s="3"/>
      <c r="J25" s="26"/>
      <c r="K25" s="3"/>
      <c r="L25" s="26"/>
      <c r="M25" s="3"/>
      <c r="N25" s="26"/>
      <c r="O25" s="3"/>
      <c r="P25" s="26"/>
      <c r="Q25" s="3"/>
      <c r="R25" s="26"/>
      <c r="S25" s="3"/>
      <c r="T25" s="26"/>
      <c r="U25" s="3"/>
      <c r="V25" s="26"/>
      <c r="W25" s="3"/>
      <c r="X25" s="26"/>
      <c r="Y25" s="3"/>
      <c r="Z25" s="26"/>
      <c r="AA25" s="26"/>
      <c r="AB25" s="3" t="s">
        <v>6</v>
      </c>
      <c r="AC25" s="3"/>
    </row>
    <row r="26" spans="1:29" ht="15" customHeight="1">
      <c r="A26" s="59"/>
      <c r="B26" s="59"/>
      <c r="C26" s="59"/>
      <c r="D26" s="59"/>
      <c r="E26" s="6">
        <v>3</v>
      </c>
      <c r="F26" s="7" t="s">
        <v>100</v>
      </c>
      <c r="G26" s="19">
        <v>66</v>
      </c>
      <c r="H26" s="20">
        <f t="shared" si="0"/>
        <v>3.8823529411764706</v>
      </c>
      <c r="I26" s="3"/>
      <c r="J26" s="26"/>
      <c r="K26" s="3"/>
      <c r="L26" s="26"/>
      <c r="M26" s="3">
        <v>4</v>
      </c>
      <c r="N26" s="26"/>
      <c r="O26" s="3"/>
      <c r="P26" s="26"/>
      <c r="Q26" s="3"/>
      <c r="R26" s="26"/>
      <c r="S26" s="3"/>
      <c r="T26" s="26"/>
      <c r="U26" s="3"/>
      <c r="V26" s="26"/>
      <c r="W26" s="3"/>
      <c r="X26" s="26"/>
      <c r="Y26" s="3"/>
      <c r="Z26" s="26"/>
      <c r="AA26" s="26"/>
      <c r="AB26" s="3" t="s">
        <v>6</v>
      </c>
      <c r="AC26" s="3"/>
    </row>
    <row r="27" spans="1:29" ht="15" customHeight="1">
      <c r="A27" s="59"/>
      <c r="B27" s="59"/>
      <c r="C27" s="59"/>
      <c r="D27" s="59"/>
      <c r="E27" s="6">
        <v>4</v>
      </c>
      <c r="F27" s="7" t="s">
        <v>101</v>
      </c>
      <c r="G27" s="19">
        <v>68</v>
      </c>
      <c r="H27" s="20">
        <f t="shared" si="0"/>
        <v>4</v>
      </c>
      <c r="I27" s="3"/>
      <c r="J27" s="26"/>
      <c r="K27" s="3"/>
      <c r="L27" s="26"/>
      <c r="M27" s="3"/>
      <c r="N27" s="26"/>
      <c r="O27" s="3"/>
      <c r="P27" s="26"/>
      <c r="Q27" s="3"/>
      <c r="R27" s="26"/>
      <c r="S27" s="3"/>
      <c r="T27" s="26"/>
      <c r="U27" s="3"/>
      <c r="V27" s="26"/>
      <c r="W27" s="3"/>
      <c r="X27" s="26"/>
      <c r="Y27" s="3"/>
      <c r="Z27" s="26"/>
      <c r="AA27" s="26"/>
      <c r="AB27" s="3" t="s">
        <v>6</v>
      </c>
      <c r="AC27" s="3"/>
    </row>
    <row r="28" spans="1:29" ht="15" customHeight="1">
      <c r="A28" s="59"/>
      <c r="B28" s="59"/>
      <c r="C28" s="59"/>
      <c r="D28" s="59"/>
      <c r="E28" s="6">
        <v>5</v>
      </c>
      <c r="F28" s="7" t="s">
        <v>102</v>
      </c>
      <c r="G28" s="19">
        <v>96</v>
      </c>
      <c r="H28" s="20">
        <f t="shared" si="0"/>
        <v>5.647058823529412</v>
      </c>
      <c r="I28" s="3"/>
      <c r="J28" s="26"/>
      <c r="K28" s="3">
        <v>4</v>
      </c>
      <c r="L28" s="26"/>
      <c r="M28" s="3"/>
      <c r="N28" s="26"/>
      <c r="O28" s="3"/>
      <c r="P28" s="26"/>
      <c r="Q28" s="3"/>
      <c r="R28" s="26"/>
      <c r="S28" s="3"/>
      <c r="T28" s="26"/>
      <c r="U28" s="3"/>
      <c r="V28" s="26"/>
      <c r="W28" s="3"/>
      <c r="X28" s="26"/>
      <c r="Y28" s="3"/>
      <c r="Z28" s="26"/>
      <c r="AA28" s="26"/>
      <c r="AB28" s="3" t="s">
        <v>6</v>
      </c>
      <c r="AC28" s="3"/>
    </row>
    <row r="29" spans="1:29" ht="15" customHeight="1">
      <c r="A29" s="59"/>
      <c r="B29" s="59"/>
      <c r="C29" s="59"/>
      <c r="D29" s="59"/>
      <c r="E29" s="6">
        <v>6</v>
      </c>
      <c r="F29" s="7" t="s">
        <v>103</v>
      </c>
      <c r="G29" s="19">
        <v>34</v>
      </c>
      <c r="H29" s="20">
        <f t="shared" si="0"/>
        <v>2</v>
      </c>
      <c r="I29" s="3"/>
      <c r="J29" s="26"/>
      <c r="K29" s="3"/>
      <c r="L29" s="26"/>
      <c r="M29" s="3"/>
      <c r="N29" s="26"/>
      <c r="O29" s="3"/>
      <c r="P29" s="26"/>
      <c r="Q29" s="3"/>
      <c r="R29" s="26"/>
      <c r="S29" s="3"/>
      <c r="T29" s="26"/>
      <c r="U29" s="3"/>
      <c r="V29" s="26"/>
      <c r="W29" s="3"/>
      <c r="X29" s="26"/>
      <c r="Y29" s="3"/>
      <c r="Z29" s="26"/>
      <c r="AA29" s="26"/>
      <c r="AB29" s="3" t="s">
        <v>6</v>
      </c>
      <c r="AC29" s="3"/>
    </row>
    <row r="30" spans="1:29" ht="15" customHeight="1">
      <c r="A30" s="59"/>
      <c r="B30" s="59"/>
      <c r="C30" s="59"/>
      <c r="D30" s="59"/>
      <c r="E30" s="6">
        <v>7</v>
      </c>
      <c r="F30" s="7" t="s">
        <v>104</v>
      </c>
      <c r="G30" s="19">
        <v>132</v>
      </c>
      <c r="H30" s="20">
        <f t="shared" si="0"/>
        <v>7.764705882352941</v>
      </c>
      <c r="I30" s="3"/>
      <c r="J30" s="26"/>
      <c r="K30" s="3"/>
      <c r="L30" s="26"/>
      <c r="M30" s="3"/>
      <c r="N30" s="26"/>
      <c r="O30" s="3"/>
      <c r="P30" s="26"/>
      <c r="Q30" s="3"/>
      <c r="R30" s="26"/>
      <c r="S30" s="3"/>
      <c r="T30" s="26"/>
      <c r="U30" s="3"/>
      <c r="V30" s="26"/>
      <c r="W30" s="3"/>
      <c r="X30" s="26"/>
      <c r="Y30" s="3"/>
      <c r="Z30" s="26"/>
      <c r="AA30" s="26"/>
      <c r="AB30" s="3" t="s">
        <v>6</v>
      </c>
      <c r="AC30" s="3"/>
    </row>
    <row r="31" spans="1:29" ht="15" customHeight="1">
      <c r="A31" s="59"/>
      <c r="B31" s="59"/>
      <c r="C31" s="59"/>
      <c r="D31" s="59"/>
      <c r="E31" s="6">
        <v>8</v>
      </c>
      <c r="F31" s="7" t="s">
        <v>105</v>
      </c>
      <c r="G31" s="19">
        <v>124</v>
      </c>
      <c r="H31" s="20">
        <f t="shared" si="0"/>
        <v>7.294117647058823</v>
      </c>
      <c r="I31" s="3"/>
      <c r="J31" s="26"/>
      <c r="K31" s="3"/>
      <c r="L31" s="26"/>
      <c r="M31" s="3"/>
      <c r="N31" s="26"/>
      <c r="O31" s="3"/>
      <c r="P31" s="26"/>
      <c r="Q31" s="3"/>
      <c r="R31" s="26"/>
      <c r="S31" s="3"/>
      <c r="T31" s="26"/>
      <c r="U31" s="3"/>
      <c r="V31" s="26"/>
      <c r="W31" s="3"/>
      <c r="X31" s="26"/>
      <c r="Y31" s="3"/>
      <c r="Z31" s="26"/>
      <c r="AA31" s="26"/>
      <c r="AB31" s="3" t="s">
        <v>6</v>
      </c>
      <c r="AC31" s="3"/>
    </row>
    <row r="32" spans="1:29" ht="15" customHeight="1">
      <c r="A32" s="59"/>
      <c r="B32" s="59"/>
      <c r="C32" s="59"/>
      <c r="D32" s="59"/>
      <c r="E32" s="6">
        <v>9</v>
      </c>
      <c r="F32" s="7" t="s">
        <v>106</v>
      </c>
      <c r="G32" s="19">
        <v>124</v>
      </c>
      <c r="H32" s="20">
        <f t="shared" si="0"/>
        <v>7.294117647058823</v>
      </c>
      <c r="I32" s="3"/>
      <c r="J32" s="26"/>
      <c r="K32" s="3"/>
      <c r="L32" s="26"/>
      <c r="M32" s="3"/>
      <c r="N32" s="26"/>
      <c r="O32" s="3"/>
      <c r="P32" s="26"/>
      <c r="Q32" s="3"/>
      <c r="R32" s="26"/>
      <c r="S32" s="3"/>
      <c r="T32" s="26"/>
      <c r="U32" s="3"/>
      <c r="V32" s="26"/>
      <c r="W32" s="3"/>
      <c r="X32" s="26"/>
      <c r="Y32" s="3"/>
      <c r="Z32" s="26"/>
      <c r="AA32" s="26"/>
      <c r="AB32" s="3" t="s">
        <v>6</v>
      </c>
      <c r="AC32" s="3"/>
    </row>
    <row r="33" spans="1:29" ht="15" customHeight="1">
      <c r="A33" s="59"/>
      <c r="B33" s="59"/>
      <c r="C33" s="59"/>
      <c r="D33" s="59"/>
      <c r="E33" s="6">
        <v>10</v>
      </c>
      <c r="F33" s="7" t="s">
        <v>107</v>
      </c>
      <c r="G33" s="19">
        <v>54</v>
      </c>
      <c r="H33" s="20">
        <f t="shared" si="0"/>
        <v>3.176470588235294</v>
      </c>
      <c r="I33" s="3"/>
      <c r="J33" s="26"/>
      <c r="K33" s="3"/>
      <c r="L33" s="26"/>
      <c r="M33" s="3"/>
      <c r="N33" s="26"/>
      <c r="O33" s="3"/>
      <c r="P33" s="26"/>
      <c r="Q33" s="3"/>
      <c r="R33" s="26"/>
      <c r="S33" s="3"/>
      <c r="T33" s="26"/>
      <c r="U33" s="3"/>
      <c r="V33" s="26"/>
      <c r="W33" s="3"/>
      <c r="X33" s="26"/>
      <c r="Y33" s="3"/>
      <c r="Z33" s="26"/>
      <c r="AA33" s="26"/>
      <c r="AB33" s="3" t="s">
        <v>6</v>
      </c>
      <c r="AC33" s="3"/>
    </row>
    <row r="34" spans="1:29" ht="15" customHeight="1">
      <c r="A34" s="59"/>
      <c r="B34" s="59"/>
      <c r="C34" s="59"/>
      <c r="D34" s="59"/>
      <c r="E34" s="6">
        <v>11</v>
      </c>
      <c r="F34" s="7" t="s">
        <v>108</v>
      </c>
      <c r="G34" s="19">
        <v>68</v>
      </c>
      <c r="H34" s="20">
        <f t="shared" si="0"/>
        <v>4</v>
      </c>
      <c r="I34" s="3"/>
      <c r="J34" s="26"/>
      <c r="K34" s="3"/>
      <c r="L34" s="26"/>
      <c r="M34" s="3"/>
      <c r="N34" s="26"/>
      <c r="O34" s="3"/>
      <c r="P34" s="26"/>
      <c r="Q34" s="3"/>
      <c r="R34" s="26"/>
      <c r="S34" s="3"/>
      <c r="T34" s="26"/>
      <c r="U34" s="3"/>
      <c r="V34" s="26"/>
      <c r="W34" s="3"/>
      <c r="X34" s="26"/>
      <c r="Y34" s="3"/>
      <c r="Z34" s="26"/>
      <c r="AA34" s="26"/>
      <c r="AB34" s="3" t="s">
        <v>6</v>
      </c>
      <c r="AC34" s="3"/>
    </row>
    <row r="35" spans="1:29" ht="15" customHeight="1">
      <c r="A35" s="59"/>
      <c r="B35" s="59"/>
      <c r="C35" s="59"/>
      <c r="D35" s="59"/>
      <c r="E35" s="6">
        <v>12</v>
      </c>
      <c r="F35" s="7" t="s">
        <v>109</v>
      </c>
      <c r="G35" s="19">
        <v>30</v>
      </c>
      <c r="H35" s="20">
        <f t="shared" si="0"/>
        <v>1.7647058823529411</v>
      </c>
      <c r="I35" s="3"/>
      <c r="J35" s="26"/>
      <c r="K35" s="3"/>
      <c r="L35" s="26"/>
      <c r="M35" s="3"/>
      <c r="N35" s="26"/>
      <c r="O35" s="3"/>
      <c r="P35" s="26"/>
      <c r="Q35" s="3"/>
      <c r="R35" s="26"/>
      <c r="S35" s="3"/>
      <c r="T35" s="26"/>
      <c r="U35" s="3"/>
      <c r="V35" s="26"/>
      <c r="W35" s="3"/>
      <c r="X35" s="26"/>
      <c r="Y35" s="3"/>
      <c r="Z35" s="26"/>
      <c r="AA35" s="26"/>
      <c r="AB35" s="3" t="s">
        <v>6</v>
      </c>
      <c r="AC35" s="3"/>
    </row>
    <row r="36" spans="1:29" ht="15" customHeight="1">
      <c r="A36" s="59"/>
      <c r="B36" s="59"/>
      <c r="C36" s="59"/>
      <c r="D36" s="59"/>
      <c r="E36" s="6">
        <v>13</v>
      </c>
      <c r="F36" s="7" t="s">
        <v>110</v>
      </c>
      <c r="G36" s="19">
        <v>70</v>
      </c>
      <c r="H36" s="20">
        <f t="shared" si="0"/>
        <v>4.117647058823529</v>
      </c>
      <c r="I36" s="3"/>
      <c r="J36" s="26"/>
      <c r="K36" s="3"/>
      <c r="L36" s="26"/>
      <c r="M36" s="3"/>
      <c r="N36" s="26"/>
      <c r="O36" s="3"/>
      <c r="P36" s="26"/>
      <c r="Q36" s="3"/>
      <c r="R36" s="26"/>
      <c r="S36" s="3"/>
      <c r="T36" s="26"/>
      <c r="U36" s="3"/>
      <c r="V36" s="26"/>
      <c r="W36" s="3"/>
      <c r="X36" s="26"/>
      <c r="Y36" s="3"/>
      <c r="Z36" s="26"/>
      <c r="AA36" s="26"/>
      <c r="AB36" s="3" t="s">
        <v>6</v>
      </c>
      <c r="AC36" s="3"/>
    </row>
    <row r="37" spans="1:29" ht="15" customHeight="1">
      <c r="A37" s="59"/>
      <c r="B37" s="59"/>
      <c r="C37" s="59"/>
      <c r="D37" s="59"/>
      <c r="E37" s="6">
        <v>14</v>
      </c>
      <c r="F37" s="7" t="s">
        <v>111</v>
      </c>
      <c r="G37" s="19">
        <v>34</v>
      </c>
      <c r="H37" s="20">
        <f t="shared" si="0"/>
        <v>2</v>
      </c>
      <c r="I37" s="3"/>
      <c r="J37" s="26"/>
      <c r="K37" s="3"/>
      <c r="L37" s="26"/>
      <c r="M37" s="3"/>
      <c r="N37" s="26"/>
      <c r="O37" s="3"/>
      <c r="P37" s="26"/>
      <c r="Q37" s="3"/>
      <c r="R37" s="26"/>
      <c r="S37" s="3"/>
      <c r="T37" s="26"/>
      <c r="U37" s="3"/>
      <c r="V37" s="26"/>
      <c r="W37" s="3"/>
      <c r="X37" s="26"/>
      <c r="Y37" s="3"/>
      <c r="Z37" s="26"/>
      <c r="AA37" s="26"/>
      <c r="AB37" s="3"/>
      <c r="AC37" s="3" t="s">
        <v>6</v>
      </c>
    </row>
    <row r="38" spans="1:29" ht="15" customHeight="1">
      <c r="A38" s="59"/>
      <c r="B38" s="59"/>
      <c r="C38" s="59"/>
      <c r="D38" s="59"/>
      <c r="E38" s="6">
        <v>15</v>
      </c>
      <c r="F38" s="7" t="s">
        <v>112</v>
      </c>
      <c r="G38" s="19">
        <v>68</v>
      </c>
      <c r="H38" s="20">
        <f t="shared" si="0"/>
        <v>4</v>
      </c>
      <c r="I38" s="3"/>
      <c r="J38" s="26"/>
      <c r="K38" s="3"/>
      <c r="L38" s="26"/>
      <c r="M38" s="3"/>
      <c r="N38" s="26"/>
      <c r="O38" s="3"/>
      <c r="P38" s="26"/>
      <c r="Q38" s="3"/>
      <c r="R38" s="26"/>
      <c r="S38" s="3"/>
      <c r="T38" s="26"/>
      <c r="U38" s="3"/>
      <c r="V38" s="26"/>
      <c r="W38" s="3"/>
      <c r="X38" s="26"/>
      <c r="Y38" s="3"/>
      <c r="Z38" s="26"/>
      <c r="AA38" s="26"/>
      <c r="AB38" s="3" t="s">
        <v>6</v>
      </c>
      <c r="AC38" s="3"/>
    </row>
    <row r="39" spans="1:29" ht="15" customHeight="1">
      <c r="A39" s="59"/>
      <c r="B39" s="59"/>
      <c r="C39" s="59"/>
      <c r="D39" s="59"/>
      <c r="E39" s="6">
        <v>16</v>
      </c>
      <c r="F39" s="7" t="s">
        <v>113</v>
      </c>
      <c r="G39" s="19">
        <v>68</v>
      </c>
      <c r="H39" s="20">
        <f t="shared" si="0"/>
        <v>4</v>
      </c>
      <c r="I39" s="3"/>
      <c r="J39" s="26"/>
      <c r="K39" s="3"/>
      <c r="L39" s="26"/>
      <c r="M39" s="3"/>
      <c r="N39" s="26"/>
      <c r="O39" s="3"/>
      <c r="P39" s="26"/>
      <c r="Q39" s="3"/>
      <c r="R39" s="26"/>
      <c r="S39" s="3"/>
      <c r="T39" s="26"/>
      <c r="U39" s="3"/>
      <c r="V39" s="26"/>
      <c r="W39" s="3"/>
      <c r="X39" s="26"/>
      <c r="Y39" s="3"/>
      <c r="Z39" s="26"/>
      <c r="AA39" s="26"/>
      <c r="AB39" s="3" t="s">
        <v>6</v>
      </c>
      <c r="AC39" s="3"/>
    </row>
    <row r="40" spans="1:29" ht="15" customHeight="1">
      <c r="A40" s="59"/>
      <c r="B40" s="59"/>
      <c r="C40" s="59"/>
      <c r="D40" s="59"/>
      <c r="E40" s="6">
        <v>17</v>
      </c>
      <c r="F40" s="7" t="s">
        <v>114</v>
      </c>
      <c r="G40" s="19">
        <v>88</v>
      </c>
      <c r="H40" s="20">
        <f t="shared" si="0"/>
        <v>5.176470588235294</v>
      </c>
      <c r="I40" s="3"/>
      <c r="J40" s="26"/>
      <c r="K40" s="3"/>
      <c r="L40" s="26"/>
      <c r="M40" s="3"/>
      <c r="N40" s="26"/>
      <c r="O40" s="3"/>
      <c r="P40" s="26"/>
      <c r="Q40" s="3"/>
      <c r="R40" s="26"/>
      <c r="S40" s="3"/>
      <c r="T40" s="26"/>
      <c r="U40" s="3"/>
      <c r="V40" s="26"/>
      <c r="W40" s="3"/>
      <c r="X40" s="26"/>
      <c r="Y40" s="3"/>
      <c r="Z40" s="26"/>
      <c r="AA40" s="26"/>
      <c r="AB40" s="3" t="s">
        <v>6</v>
      </c>
      <c r="AC40" s="3"/>
    </row>
    <row r="41" spans="1:29" ht="15" customHeight="1">
      <c r="A41" s="59"/>
      <c r="B41" s="59"/>
      <c r="C41" s="59"/>
      <c r="D41" s="59"/>
      <c r="E41" s="6">
        <v>18</v>
      </c>
      <c r="F41" s="7" t="s">
        <v>115</v>
      </c>
      <c r="G41" s="19">
        <v>88</v>
      </c>
      <c r="H41" s="20">
        <f t="shared" si="0"/>
        <v>5.176470588235294</v>
      </c>
      <c r="I41" s="3"/>
      <c r="J41" s="26"/>
      <c r="K41" s="3"/>
      <c r="L41" s="26"/>
      <c r="M41" s="3"/>
      <c r="N41" s="26"/>
      <c r="O41" s="3"/>
      <c r="P41" s="26"/>
      <c r="Q41" s="3"/>
      <c r="R41" s="26"/>
      <c r="S41" s="3"/>
      <c r="T41" s="26"/>
      <c r="U41" s="3"/>
      <c r="V41" s="26"/>
      <c r="W41" s="3"/>
      <c r="X41" s="26"/>
      <c r="Y41" s="3"/>
      <c r="Z41" s="26"/>
      <c r="AA41" s="26"/>
      <c r="AB41" s="3" t="s">
        <v>6</v>
      </c>
      <c r="AC41" s="3"/>
    </row>
    <row r="42" spans="1:29" ht="15" customHeight="1">
      <c r="A42" s="59"/>
      <c r="B42" s="59"/>
      <c r="C42" s="59"/>
      <c r="D42" s="59"/>
      <c r="E42" s="6">
        <v>19</v>
      </c>
      <c r="F42" s="7" t="s">
        <v>116</v>
      </c>
      <c r="G42" s="19">
        <v>56</v>
      </c>
      <c r="H42" s="20">
        <f t="shared" si="0"/>
        <v>3.2941176470588234</v>
      </c>
      <c r="I42" s="3"/>
      <c r="J42" s="26"/>
      <c r="K42" s="3">
        <v>2</v>
      </c>
      <c r="L42" s="26"/>
      <c r="M42" s="3"/>
      <c r="N42" s="26"/>
      <c r="O42" s="3"/>
      <c r="P42" s="26"/>
      <c r="Q42" s="3"/>
      <c r="R42" s="26"/>
      <c r="S42" s="3"/>
      <c r="T42" s="26"/>
      <c r="U42" s="3"/>
      <c r="V42" s="26"/>
      <c r="W42" s="3"/>
      <c r="X42" s="26"/>
      <c r="Y42" s="3"/>
      <c r="Z42" s="26"/>
      <c r="AA42" s="26"/>
      <c r="AB42" s="3" t="s">
        <v>6</v>
      </c>
      <c r="AC42" s="3"/>
    </row>
    <row r="43" spans="1:29" ht="15" customHeight="1">
      <c r="A43" s="59"/>
      <c r="B43" s="59"/>
      <c r="C43" s="59"/>
      <c r="D43" s="59"/>
      <c r="E43" s="6">
        <v>20</v>
      </c>
      <c r="F43" s="7" t="s">
        <v>117</v>
      </c>
      <c r="G43" s="19">
        <v>56</v>
      </c>
      <c r="H43" s="20">
        <f t="shared" si="0"/>
        <v>3.2941176470588234</v>
      </c>
      <c r="I43" s="3"/>
      <c r="J43" s="26"/>
      <c r="K43" s="3"/>
      <c r="L43" s="26"/>
      <c r="M43" s="3"/>
      <c r="N43" s="26"/>
      <c r="O43" s="3"/>
      <c r="P43" s="26"/>
      <c r="Q43" s="3"/>
      <c r="R43" s="26"/>
      <c r="S43" s="3"/>
      <c r="T43" s="26"/>
      <c r="U43" s="3"/>
      <c r="V43" s="26"/>
      <c r="W43" s="3"/>
      <c r="X43" s="26"/>
      <c r="Y43" s="3"/>
      <c r="Z43" s="26"/>
      <c r="AA43" s="26"/>
      <c r="AB43" s="3" t="s">
        <v>6</v>
      </c>
      <c r="AC43" s="3"/>
    </row>
    <row r="44" spans="1:29" ht="15" customHeight="1">
      <c r="A44" s="59"/>
      <c r="B44" s="59"/>
      <c r="C44" s="59"/>
      <c r="D44" s="59"/>
      <c r="E44" s="6">
        <v>21</v>
      </c>
      <c r="F44" s="42" t="s">
        <v>179</v>
      </c>
      <c r="G44" s="19">
        <v>32</v>
      </c>
      <c r="H44" s="20">
        <f t="shared" si="0"/>
        <v>1.8823529411764706</v>
      </c>
      <c r="I44" s="3">
        <v>2</v>
      </c>
      <c r="J44" s="26"/>
      <c r="K44" s="3"/>
      <c r="L44" s="26"/>
      <c r="M44" s="3"/>
      <c r="N44" s="26"/>
      <c r="O44" s="3"/>
      <c r="P44" s="26"/>
      <c r="Q44" s="3"/>
      <c r="R44" s="26"/>
      <c r="S44" s="3"/>
      <c r="T44" s="26"/>
      <c r="U44" s="3"/>
      <c r="V44" s="26"/>
      <c r="W44" s="3"/>
      <c r="X44" s="26"/>
      <c r="Y44" s="3"/>
      <c r="Z44" s="26"/>
      <c r="AA44" s="26"/>
      <c r="AB44" s="3"/>
      <c r="AC44" s="3" t="s">
        <v>6</v>
      </c>
    </row>
    <row r="45" spans="1:29" ht="15" customHeight="1">
      <c r="A45" s="59"/>
      <c r="B45" s="59"/>
      <c r="C45" s="59"/>
      <c r="D45" s="59"/>
      <c r="E45" s="6">
        <v>22</v>
      </c>
      <c r="F45" s="7" t="s">
        <v>182</v>
      </c>
      <c r="G45" s="19">
        <f>I5*I45+K5*K45+M5*M45+O5*O45+Q5*Q45+S5*S45+U5*U45+W5*W45+Y5*Y45+AA5*AA45</f>
        <v>0</v>
      </c>
      <c r="H45" s="20">
        <f t="shared" si="0"/>
        <v>0</v>
      </c>
      <c r="I45" s="3"/>
      <c r="J45" s="26"/>
      <c r="K45" s="3"/>
      <c r="L45" s="26"/>
      <c r="M45" s="3"/>
      <c r="N45" s="26"/>
      <c r="O45" s="3"/>
      <c r="P45" s="26"/>
      <c r="Q45" s="3"/>
      <c r="R45" s="26"/>
      <c r="S45" s="3"/>
      <c r="T45" s="26"/>
      <c r="U45" s="3"/>
      <c r="V45" s="26"/>
      <c r="W45" s="3"/>
      <c r="X45" s="26"/>
      <c r="Y45" s="3"/>
      <c r="Z45" s="26"/>
      <c r="AA45" s="26"/>
      <c r="AB45" s="3" t="s">
        <v>6</v>
      </c>
      <c r="AC45" s="3"/>
    </row>
    <row r="46" spans="1:29" ht="20.25" customHeight="1">
      <c r="A46" s="59"/>
      <c r="B46" s="59"/>
      <c r="C46" s="59"/>
      <c r="D46" s="59"/>
      <c r="E46" s="6">
        <v>23</v>
      </c>
      <c r="F46" s="7" t="s">
        <v>184</v>
      </c>
      <c r="G46" s="19"/>
      <c r="H46" s="20"/>
      <c r="I46" s="3"/>
      <c r="J46" s="26"/>
      <c r="K46" s="3"/>
      <c r="L46" s="26"/>
      <c r="M46" s="3"/>
      <c r="N46" s="26"/>
      <c r="O46" s="3"/>
      <c r="P46" s="26"/>
      <c r="Q46" s="3"/>
      <c r="R46" s="26"/>
      <c r="S46" s="3"/>
      <c r="T46" s="26"/>
      <c r="U46" s="3"/>
      <c r="V46" s="26"/>
      <c r="W46" s="3"/>
      <c r="X46" s="26"/>
      <c r="Y46" s="3"/>
      <c r="Z46" s="26"/>
      <c r="AA46" s="26"/>
      <c r="AB46" s="3" t="s">
        <v>6</v>
      </c>
      <c r="AC46" s="3"/>
    </row>
    <row r="47" spans="1:29" ht="18" customHeight="1">
      <c r="A47" s="59"/>
      <c r="B47" s="59"/>
      <c r="C47" s="59"/>
      <c r="D47" s="59"/>
      <c r="E47" s="6">
        <v>24</v>
      </c>
      <c r="F47" s="7" t="s">
        <v>183</v>
      </c>
      <c r="G47" s="19">
        <f>I5*I47+K5*K47+M5*M47+O5*O47+Q5*Q47+S5*S47+U5*U47+W5*W47+Y5*Y47+AA5*AA47</f>
        <v>0</v>
      </c>
      <c r="H47" s="20">
        <f t="shared" si="0"/>
        <v>0</v>
      </c>
      <c r="I47" s="3"/>
      <c r="J47" s="26"/>
      <c r="K47" s="3"/>
      <c r="L47" s="26"/>
      <c r="M47" s="3"/>
      <c r="N47" s="26"/>
      <c r="O47" s="3"/>
      <c r="P47" s="26"/>
      <c r="Q47" s="3"/>
      <c r="R47" s="26"/>
      <c r="S47" s="3"/>
      <c r="T47" s="26"/>
      <c r="U47" s="3"/>
      <c r="V47" s="26"/>
      <c r="W47" s="3"/>
      <c r="X47" s="26"/>
      <c r="Y47" s="3"/>
      <c r="Z47" s="26"/>
      <c r="AA47" s="26"/>
      <c r="AB47" s="3"/>
      <c r="AC47" s="3" t="s">
        <v>6</v>
      </c>
    </row>
    <row r="48" spans="1:29" ht="16.5" customHeight="1">
      <c r="A48" s="59"/>
      <c r="B48" s="51" t="s">
        <v>14</v>
      </c>
      <c r="C48" s="51"/>
      <c r="D48" s="51"/>
      <c r="E48" s="51"/>
      <c r="F48" s="51"/>
      <c r="G48" s="15">
        <f>SUM(G24:G47)</f>
        <v>1548</v>
      </c>
      <c r="H48" s="15">
        <f>SUM(H24:H47)</f>
        <v>91.05882352941177</v>
      </c>
      <c r="I48" s="15">
        <f>SUM(I24:I47)</f>
        <v>2</v>
      </c>
      <c r="J48" s="15"/>
      <c r="K48" s="15">
        <f>SUM(K24:K47)</f>
        <v>6</v>
      </c>
      <c r="L48" s="15"/>
      <c r="M48" s="15">
        <f>SUM(M24:M47)</f>
        <v>10</v>
      </c>
      <c r="N48" s="15"/>
      <c r="O48" s="15">
        <f>SUM(O24:O47)</f>
        <v>0</v>
      </c>
      <c r="P48" s="15"/>
      <c r="Q48" s="15">
        <f>SUM(Q24:Q47)</f>
        <v>0</v>
      </c>
      <c r="R48" s="15"/>
      <c r="S48" s="15">
        <f>SUM(S24:S47)</f>
        <v>0</v>
      </c>
      <c r="T48" s="15"/>
      <c r="U48" s="15">
        <f>SUM(U24:U47)</f>
        <v>0</v>
      </c>
      <c r="V48" s="15"/>
      <c r="W48" s="15">
        <f>SUM(W24:W47)</f>
        <v>0</v>
      </c>
      <c r="X48" s="15"/>
      <c r="Y48" s="15">
        <f>SUM(Y24:Y47)</f>
        <v>0</v>
      </c>
      <c r="Z48" s="15"/>
      <c r="AA48" s="15"/>
      <c r="AB48" s="15"/>
      <c r="AC48" s="15"/>
    </row>
    <row r="49" spans="1:29" ht="14.25">
      <c r="A49" s="59"/>
      <c r="B49" s="59" t="s">
        <v>15</v>
      </c>
      <c r="C49" s="59"/>
      <c r="D49" s="59"/>
      <c r="E49" s="3">
        <v>1</v>
      </c>
      <c r="F49" s="7" t="s">
        <v>140</v>
      </c>
      <c r="G49" s="104">
        <v>196</v>
      </c>
      <c r="H49" s="101">
        <f>G49/17</f>
        <v>11.529411764705882</v>
      </c>
      <c r="I49" s="3"/>
      <c r="J49" s="26"/>
      <c r="K49" s="3"/>
      <c r="L49" s="26"/>
      <c r="M49" s="3"/>
      <c r="N49" s="26"/>
      <c r="O49" s="3"/>
      <c r="P49" s="26"/>
      <c r="Q49" s="3"/>
      <c r="R49" s="26"/>
      <c r="S49" s="3"/>
      <c r="T49" s="26"/>
      <c r="U49" s="3"/>
      <c r="V49" s="26"/>
      <c r="W49" s="3"/>
      <c r="X49" s="26"/>
      <c r="Y49" s="10"/>
      <c r="Z49" s="26"/>
      <c r="AA49" s="26"/>
      <c r="AB49" s="4"/>
      <c r="AC49" s="11"/>
    </row>
    <row r="50" spans="1:29" ht="14.25">
      <c r="A50" s="59"/>
      <c r="B50" s="59"/>
      <c r="C50" s="59"/>
      <c r="D50" s="59"/>
      <c r="E50" s="3">
        <v>2</v>
      </c>
      <c r="F50" s="7" t="s">
        <v>141</v>
      </c>
      <c r="G50" s="105"/>
      <c r="H50" s="102"/>
      <c r="I50" s="3"/>
      <c r="J50" s="26"/>
      <c r="K50" s="3"/>
      <c r="L50" s="26"/>
      <c r="M50" s="3"/>
      <c r="N50" s="26"/>
      <c r="O50" s="3"/>
      <c r="P50" s="26"/>
      <c r="Q50" s="3"/>
      <c r="R50" s="26"/>
      <c r="S50" s="3"/>
      <c r="T50" s="26"/>
      <c r="U50" s="3"/>
      <c r="V50" s="26"/>
      <c r="W50" s="3"/>
      <c r="X50" s="26"/>
      <c r="Y50" s="10"/>
      <c r="Z50" s="26"/>
      <c r="AA50" s="26"/>
      <c r="AB50" s="4"/>
      <c r="AC50" s="12"/>
    </row>
    <row r="51" spans="1:29" ht="14.25">
      <c r="A51" s="59"/>
      <c r="B51" s="59"/>
      <c r="C51" s="59"/>
      <c r="D51" s="59"/>
      <c r="E51" s="3">
        <v>3</v>
      </c>
      <c r="F51" s="7" t="s">
        <v>142</v>
      </c>
      <c r="G51" s="106"/>
      <c r="H51" s="103"/>
      <c r="I51" s="3"/>
      <c r="J51" s="26"/>
      <c r="K51" s="3"/>
      <c r="L51" s="26"/>
      <c r="M51" s="3"/>
      <c r="N51" s="26"/>
      <c r="O51" s="3"/>
      <c r="P51" s="26"/>
      <c r="Q51" s="3"/>
      <c r="R51" s="26"/>
      <c r="S51" s="3"/>
      <c r="T51" s="26"/>
      <c r="U51" s="3"/>
      <c r="V51" s="26"/>
      <c r="W51" s="3"/>
      <c r="X51" s="26"/>
      <c r="Y51" s="10"/>
      <c r="Z51" s="26"/>
      <c r="AA51" s="26"/>
      <c r="AB51" s="4"/>
      <c r="AC51" s="12"/>
    </row>
    <row r="52" spans="1:29" ht="24">
      <c r="A52" s="59"/>
      <c r="B52" s="59"/>
      <c r="C52" s="59"/>
      <c r="D52" s="52"/>
      <c r="E52" s="34">
        <f>E49</f>
        <v>1</v>
      </c>
      <c r="F52" s="8" t="s">
        <v>143</v>
      </c>
      <c r="G52" s="104">
        <f>G49</f>
        <v>196</v>
      </c>
      <c r="H52" s="101">
        <f>G52/17</f>
        <v>11.529411764705882</v>
      </c>
      <c r="I52" s="3"/>
      <c r="J52" s="26"/>
      <c r="K52" s="3"/>
      <c r="L52" s="26"/>
      <c r="M52" s="3"/>
      <c r="N52" s="26"/>
      <c r="O52" s="3"/>
      <c r="P52" s="26"/>
      <c r="Q52" s="3"/>
      <c r="R52" s="26"/>
      <c r="S52" s="3"/>
      <c r="T52" s="26"/>
      <c r="U52" s="30"/>
      <c r="V52" s="26"/>
      <c r="W52" s="3"/>
      <c r="X52" s="26"/>
      <c r="Y52" s="10"/>
      <c r="Z52" s="26"/>
      <c r="AA52" s="26"/>
      <c r="AB52" s="4"/>
      <c r="AC52" s="12"/>
    </row>
    <row r="53" spans="1:29" ht="14.25">
      <c r="A53" s="59"/>
      <c r="B53" s="59"/>
      <c r="C53" s="59"/>
      <c r="D53" s="52"/>
      <c r="E53" s="34">
        <f>E50</f>
        <v>2</v>
      </c>
      <c r="F53" s="8" t="s">
        <v>144</v>
      </c>
      <c r="G53" s="105"/>
      <c r="H53" s="102"/>
      <c r="I53" s="3"/>
      <c r="J53" s="26"/>
      <c r="K53" s="3"/>
      <c r="L53" s="26"/>
      <c r="M53" s="3"/>
      <c r="N53" s="26"/>
      <c r="O53" s="3"/>
      <c r="P53" s="26"/>
      <c r="Q53" s="3"/>
      <c r="R53" s="26"/>
      <c r="S53" s="30"/>
      <c r="T53" s="26"/>
      <c r="U53" s="3"/>
      <c r="V53" s="26"/>
      <c r="W53" s="3"/>
      <c r="X53" s="26"/>
      <c r="Y53" s="10"/>
      <c r="Z53" s="26"/>
      <c r="AA53" s="26"/>
      <c r="AB53" s="4"/>
      <c r="AC53" s="12"/>
    </row>
    <row r="54" spans="1:29" ht="14.25">
      <c r="A54" s="59"/>
      <c r="B54" s="59"/>
      <c r="C54" s="59"/>
      <c r="D54" s="52"/>
      <c r="E54" s="34">
        <f>E51</f>
        <v>3</v>
      </c>
      <c r="F54" s="8" t="s">
        <v>145</v>
      </c>
      <c r="G54" s="106"/>
      <c r="H54" s="103"/>
      <c r="I54" s="3"/>
      <c r="J54" s="26"/>
      <c r="K54" s="3"/>
      <c r="L54" s="26"/>
      <c r="M54" s="3"/>
      <c r="N54" s="26"/>
      <c r="O54" s="3"/>
      <c r="P54" s="26"/>
      <c r="Q54" s="3"/>
      <c r="R54" s="26"/>
      <c r="S54" s="3"/>
      <c r="T54" s="26"/>
      <c r="U54" s="3"/>
      <c r="V54" s="26"/>
      <c r="W54" s="3"/>
      <c r="X54" s="26"/>
      <c r="Y54" s="10"/>
      <c r="Z54" s="26"/>
      <c r="AA54" s="26"/>
      <c r="AB54" s="4"/>
      <c r="AC54" s="12"/>
    </row>
    <row r="55" spans="1:29" ht="14.25">
      <c r="A55" s="59"/>
      <c r="B55" s="59"/>
      <c r="C55" s="59"/>
      <c r="D55" s="52"/>
      <c r="E55" s="34">
        <f>E49</f>
        <v>1</v>
      </c>
      <c r="F55" s="8" t="s">
        <v>146</v>
      </c>
      <c r="G55" s="104">
        <f>G49</f>
        <v>196</v>
      </c>
      <c r="H55" s="101">
        <f>G55/17</f>
        <v>11.529411764705882</v>
      </c>
      <c r="I55" s="3"/>
      <c r="J55" s="26"/>
      <c r="K55" s="3"/>
      <c r="L55" s="26"/>
      <c r="M55" s="3"/>
      <c r="N55" s="26"/>
      <c r="O55" s="3"/>
      <c r="P55" s="26"/>
      <c r="Q55" s="3"/>
      <c r="R55" s="26"/>
      <c r="S55" s="3"/>
      <c r="T55" s="26"/>
      <c r="U55" s="3"/>
      <c r="V55" s="26"/>
      <c r="W55" s="3"/>
      <c r="X55" s="26"/>
      <c r="Y55" s="10"/>
      <c r="Z55" s="26"/>
      <c r="AA55" s="26"/>
      <c r="AB55" s="4"/>
      <c r="AC55" s="12"/>
    </row>
    <row r="56" spans="1:29" ht="14.25">
      <c r="A56" s="59"/>
      <c r="B56" s="59"/>
      <c r="C56" s="59"/>
      <c r="D56" s="52"/>
      <c r="E56" s="34">
        <f>E50</f>
        <v>2</v>
      </c>
      <c r="F56" s="8" t="s">
        <v>147</v>
      </c>
      <c r="G56" s="105"/>
      <c r="H56" s="102"/>
      <c r="I56" s="3"/>
      <c r="J56" s="26"/>
      <c r="K56" s="3"/>
      <c r="L56" s="26"/>
      <c r="M56" s="3"/>
      <c r="N56" s="26"/>
      <c r="O56" s="3"/>
      <c r="P56" s="26"/>
      <c r="Q56" s="3"/>
      <c r="R56" s="26"/>
      <c r="S56" s="3"/>
      <c r="T56" s="26"/>
      <c r="U56" s="3"/>
      <c r="V56" s="26"/>
      <c r="W56" s="3"/>
      <c r="X56" s="26"/>
      <c r="Y56" s="10"/>
      <c r="Z56" s="26"/>
      <c r="AA56" s="26"/>
      <c r="AB56" s="4"/>
      <c r="AC56" s="12"/>
    </row>
    <row r="57" spans="1:29" ht="14.25">
      <c r="A57" s="59"/>
      <c r="B57" s="59"/>
      <c r="C57" s="59"/>
      <c r="D57" s="52"/>
      <c r="E57" s="34">
        <f>E51</f>
        <v>3</v>
      </c>
      <c r="F57" s="8" t="s">
        <v>148</v>
      </c>
      <c r="G57" s="106"/>
      <c r="H57" s="103"/>
      <c r="I57" s="3"/>
      <c r="J57" s="26"/>
      <c r="K57" s="3"/>
      <c r="L57" s="26"/>
      <c r="M57" s="3"/>
      <c r="N57" s="26"/>
      <c r="O57" s="3"/>
      <c r="P57" s="26"/>
      <c r="Q57" s="3"/>
      <c r="R57" s="26"/>
      <c r="S57" s="3"/>
      <c r="T57" s="26"/>
      <c r="U57" s="3"/>
      <c r="V57" s="26"/>
      <c r="W57" s="3"/>
      <c r="X57" s="26"/>
      <c r="Y57" s="10"/>
      <c r="Z57" s="26"/>
      <c r="AA57" s="26"/>
      <c r="AB57" s="4"/>
      <c r="AC57" s="12"/>
    </row>
    <row r="58" spans="1:29" ht="14.25">
      <c r="A58" s="59"/>
      <c r="B58" s="59"/>
      <c r="C58" s="59"/>
      <c r="D58" s="52"/>
      <c r="E58" s="34">
        <f>E49</f>
        <v>1</v>
      </c>
      <c r="F58" s="8"/>
      <c r="G58" s="104"/>
      <c r="H58" s="101"/>
      <c r="I58" s="3"/>
      <c r="J58" s="26"/>
      <c r="K58" s="3"/>
      <c r="L58" s="26"/>
      <c r="M58" s="3"/>
      <c r="N58" s="26"/>
      <c r="O58" s="3"/>
      <c r="P58" s="26"/>
      <c r="Q58" s="3"/>
      <c r="R58" s="26"/>
      <c r="S58" s="3"/>
      <c r="T58" s="26"/>
      <c r="U58" s="3"/>
      <c r="V58" s="26"/>
      <c r="W58" s="3"/>
      <c r="X58" s="26"/>
      <c r="Y58" s="10"/>
      <c r="Z58" s="26"/>
      <c r="AA58" s="26"/>
      <c r="AB58" s="4"/>
      <c r="AC58" s="12"/>
    </row>
    <row r="59" spans="1:29" ht="21" customHeight="1">
      <c r="A59" s="59"/>
      <c r="B59" s="59"/>
      <c r="C59" s="59"/>
      <c r="D59" s="52"/>
      <c r="E59" s="34">
        <f>E50</f>
        <v>2</v>
      </c>
      <c r="F59" s="8"/>
      <c r="G59" s="105"/>
      <c r="H59" s="102"/>
      <c r="I59" s="3"/>
      <c r="J59" s="26"/>
      <c r="K59" s="3"/>
      <c r="L59" s="26"/>
      <c r="M59" s="3"/>
      <c r="N59" s="26"/>
      <c r="O59" s="3"/>
      <c r="P59" s="26"/>
      <c r="Q59" s="3"/>
      <c r="R59" s="26"/>
      <c r="S59" s="3"/>
      <c r="T59" s="26"/>
      <c r="U59" s="3"/>
      <c r="V59" s="26"/>
      <c r="W59" s="3"/>
      <c r="X59" s="26"/>
      <c r="Y59" s="10"/>
      <c r="Z59" s="26"/>
      <c r="AA59" s="26"/>
      <c r="AB59" s="4"/>
      <c r="AC59" s="12"/>
    </row>
    <row r="60" spans="1:29" ht="21" customHeight="1">
      <c r="A60" s="59"/>
      <c r="B60" s="59"/>
      <c r="C60" s="59"/>
      <c r="D60" s="52"/>
      <c r="E60" s="34">
        <f>E51</f>
        <v>3</v>
      </c>
      <c r="F60" s="8"/>
      <c r="G60" s="106"/>
      <c r="H60" s="103"/>
      <c r="I60" s="3"/>
      <c r="J60" s="26"/>
      <c r="K60" s="3"/>
      <c r="L60" s="26"/>
      <c r="M60" s="3"/>
      <c r="N60" s="26"/>
      <c r="O60" s="3"/>
      <c r="P60" s="26"/>
      <c r="Q60" s="3"/>
      <c r="R60" s="26"/>
      <c r="S60" s="3"/>
      <c r="T60" s="26"/>
      <c r="U60" s="3"/>
      <c r="V60" s="26"/>
      <c r="W60" s="3"/>
      <c r="X60" s="26"/>
      <c r="Y60" s="10"/>
      <c r="Z60" s="26"/>
      <c r="AA60" s="26"/>
      <c r="AB60" s="4"/>
      <c r="AC60" s="12"/>
    </row>
    <row r="61" spans="1:29" ht="21" customHeight="1">
      <c r="A61" s="59"/>
      <c r="B61" s="51" t="s">
        <v>16</v>
      </c>
      <c r="C61" s="51"/>
      <c r="D61" s="51"/>
      <c r="E61" s="51"/>
      <c r="F61" s="51"/>
      <c r="G61" s="15">
        <f>G49</f>
        <v>196</v>
      </c>
      <c r="H61" s="27">
        <f>H49</f>
        <v>11.529411764705882</v>
      </c>
      <c r="I61" s="15">
        <f>I49+I50+I51</f>
        <v>0</v>
      </c>
      <c r="J61" s="15"/>
      <c r="K61" s="15">
        <f>K49+K50+K51</f>
        <v>0</v>
      </c>
      <c r="L61" s="15"/>
      <c r="M61" s="15">
        <f>M49+M50+M51</f>
        <v>0</v>
      </c>
      <c r="N61" s="15"/>
      <c r="O61" s="15">
        <f>O49+O50+O51</f>
        <v>0</v>
      </c>
      <c r="P61" s="15"/>
      <c r="Q61" s="15">
        <f>Q49+Q50+Q51</f>
        <v>0</v>
      </c>
      <c r="R61" s="15"/>
      <c r="S61" s="15">
        <f>S49+S50+S51</f>
        <v>0</v>
      </c>
      <c r="T61" s="15"/>
      <c r="U61" s="15">
        <f>U49+U50+U51</f>
        <v>0</v>
      </c>
      <c r="V61" s="15"/>
      <c r="W61" s="15">
        <f>W49+W50+W51</f>
        <v>0</v>
      </c>
      <c r="X61" s="15"/>
      <c r="Y61" s="15">
        <f>Y49+Y50+Y51</f>
        <v>0</v>
      </c>
      <c r="Z61" s="15"/>
      <c r="AA61" s="15"/>
      <c r="AB61" s="15"/>
      <c r="AC61" s="16"/>
    </row>
    <row r="62" spans="1:29" ht="21" customHeight="1">
      <c r="A62" s="59"/>
      <c r="B62" s="60" t="s">
        <v>50</v>
      </c>
      <c r="C62" s="61"/>
      <c r="D62" s="62"/>
      <c r="E62" s="34">
        <v>1</v>
      </c>
      <c r="F62" s="35" t="s">
        <v>158</v>
      </c>
      <c r="G62" s="19">
        <v>56</v>
      </c>
      <c r="H62" s="25">
        <v>4</v>
      </c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6"/>
      <c r="AA62" s="26"/>
      <c r="AB62" s="23"/>
      <c r="AC62" s="24"/>
    </row>
    <row r="63" spans="1:29" ht="21" customHeight="1">
      <c r="A63" s="59"/>
      <c r="B63" s="63"/>
      <c r="C63" s="64"/>
      <c r="D63" s="65"/>
      <c r="E63" s="34">
        <f>E62+1</f>
        <v>2</v>
      </c>
      <c r="F63" s="35" t="s">
        <v>159</v>
      </c>
      <c r="G63" s="19">
        <v>78</v>
      </c>
      <c r="H63" s="25">
        <v>6</v>
      </c>
      <c r="I63" s="23"/>
      <c r="J63" s="26"/>
      <c r="K63" s="23"/>
      <c r="L63" s="26"/>
      <c r="M63" s="23"/>
      <c r="N63" s="26"/>
      <c r="O63" s="23"/>
      <c r="P63" s="26"/>
      <c r="Q63" s="23"/>
      <c r="R63" s="26"/>
      <c r="S63" s="23"/>
      <c r="T63" s="26"/>
      <c r="U63" s="23"/>
      <c r="V63" s="26"/>
      <c r="W63" s="23"/>
      <c r="X63" s="26"/>
      <c r="Y63" s="23"/>
      <c r="Z63" s="26"/>
      <c r="AA63" s="26"/>
      <c r="AB63" s="23"/>
      <c r="AC63" s="24"/>
    </row>
    <row r="64" spans="1:29" ht="21" customHeight="1">
      <c r="A64" s="59"/>
      <c r="B64" s="63"/>
      <c r="C64" s="64"/>
      <c r="D64" s="65"/>
      <c r="E64" s="34">
        <f aca="true" t="shared" si="1" ref="E64:E70">E63+1</f>
        <v>3</v>
      </c>
      <c r="F64" s="35" t="s">
        <v>160</v>
      </c>
      <c r="G64" s="109">
        <v>196</v>
      </c>
      <c r="H64" s="112">
        <v>12</v>
      </c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6"/>
      <c r="AA64" s="26"/>
      <c r="AB64" s="23"/>
      <c r="AC64" s="24"/>
    </row>
    <row r="65" spans="1:29" ht="21" customHeight="1">
      <c r="A65" s="59"/>
      <c r="B65" s="63"/>
      <c r="C65" s="64"/>
      <c r="D65" s="65"/>
      <c r="E65" s="34">
        <f t="shared" si="1"/>
        <v>4</v>
      </c>
      <c r="F65" s="35" t="s">
        <v>161</v>
      </c>
      <c r="G65" s="110"/>
      <c r="H65" s="112"/>
      <c r="I65" s="23"/>
      <c r="J65" s="26"/>
      <c r="K65" s="23"/>
      <c r="L65" s="26"/>
      <c r="M65" s="23"/>
      <c r="N65" s="26"/>
      <c r="O65" s="23"/>
      <c r="P65" s="26"/>
      <c r="Q65" s="23"/>
      <c r="R65" s="26"/>
      <c r="S65" s="23"/>
      <c r="T65" s="26"/>
      <c r="U65" s="23"/>
      <c r="V65" s="26"/>
      <c r="W65" s="23"/>
      <c r="X65" s="26"/>
      <c r="Y65" s="23"/>
      <c r="Z65" s="26"/>
      <c r="AA65" s="26"/>
      <c r="AB65" s="23"/>
      <c r="AC65" s="24"/>
    </row>
    <row r="66" spans="1:29" ht="21" customHeight="1">
      <c r="A66" s="59"/>
      <c r="B66" s="63"/>
      <c r="C66" s="64"/>
      <c r="D66" s="65"/>
      <c r="E66" s="34">
        <f t="shared" si="1"/>
        <v>5</v>
      </c>
      <c r="F66" s="35" t="s">
        <v>162</v>
      </c>
      <c r="G66" s="110"/>
      <c r="H66" s="112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6"/>
      <c r="AA66" s="26"/>
      <c r="AB66" s="23"/>
      <c r="AC66" s="24"/>
    </row>
    <row r="67" spans="1:29" ht="21" customHeight="1">
      <c r="A67" s="59"/>
      <c r="B67" s="63"/>
      <c r="C67" s="64"/>
      <c r="D67" s="65"/>
      <c r="E67" s="34">
        <f t="shared" si="1"/>
        <v>6</v>
      </c>
      <c r="F67" s="35" t="s">
        <v>163</v>
      </c>
      <c r="G67" s="110"/>
      <c r="H67" s="112"/>
      <c r="I67" s="23"/>
      <c r="J67" s="26"/>
      <c r="K67" s="23"/>
      <c r="L67" s="26"/>
      <c r="M67" s="23"/>
      <c r="N67" s="26"/>
      <c r="O67" s="23"/>
      <c r="P67" s="26"/>
      <c r="Q67" s="23"/>
      <c r="R67" s="26"/>
      <c r="S67" s="23"/>
      <c r="T67" s="26"/>
      <c r="U67" s="23"/>
      <c r="V67" s="26"/>
      <c r="W67" s="23"/>
      <c r="X67" s="26"/>
      <c r="Y67" s="23"/>
      <c r="Z67" s="26"/>
      <c r="AA67" s="26"/>
      <c r="AB67" s="23"/>
      <c r="AC67" s="24"/>
    </row>
    <row r="68" spans="1:29" ht="21" customHeight="1">
      <c r="A68" s="59"/>
      <c r="B68" s="63"/>
      <c r="C68" s="64"/>
      <c r="D68" s="65"/>
      <c r="E68" s="34">
        <f t="shared" si="1"/>
        <v>7</v>
      </c>
      <c r="F68" s="35" t="s">
        <v>164</v>
      </c>
      <c r="G68" s="110"/>
      <c r="H68" s="112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6"/>
      <c r="AA68" s="26"/>
      <c r="AB68" s="23"/>
      <c r="AC68" s="24"/>
    </row>
    <row r="69" spans="1:29" ht="21" customHeight="1">
      <c r="A69" s="59"/>
      <c r="B69" s="63"/>
      <c r="C69" s="64"/>
      <c r="D69" s="65"/>
      <c r="E69" s="34">
        <f t="shared" si="1"/>
        <v>8</v>
      </c>
      <c r="F69" s="35" t="s">
        <v>165</v>
      </c>
      <c r="G69" s="111"/>
      <c r="H69" s="112"/>
      <c r="I69" s="23"/>
      <c r="J69" s="26"/>
      <c r="K69" s="23"/>
      <c r="L69" s="26"/>
      <c r="M69" s="23"/>
      <c r="N69" s="26"/>
      <c r="O69" s="23"/>
      <c r="P69" s="26"/>
      <c r="Q69" s="23"/>
      <c r="R69" s="26"/>
      <c r="S69" s="23"/>
      <c r="T69" s="26"/>
      <c r="U69" s="23"/>
      <c r="V69" s="26"/>
      <c r="W69" s="23"/>
      <c r="X69" s="26"/>
      <c r="Y69" s="23"/>
      <c r="Z69" s="26"/>
      <c r="AA69" s="26"/>
      <c r="AB69" s="23"/>
      <c r="AC69" s="24"/>
    </row>
    <row r="70" spans="1:29" ht="15" customHeight="1">
      <c r="A70" s="59"/>
      <c r="B70" s="66"/>
      <c r="C70" s="67"/>
      <c r="D70" s="68"/>
      <c r="E70" s="34">
        <f t="shared" si="1"/>
        <v>9</v>
      </c>
      <c r="F70" s="35"/>
      <c r="G70" s="19">
        <f>J70*I93+L70*K93+N70*M93+P70*O93+R70*Q93+T70*S93+V70*U93+X70*W93+Z70*Y93+AA70*AA93</f>
        <v>0</v>
      </c>
      <c r="H70" s="25">
        <f>(J70+L70+N70+P70+R70+T70+V70+X70+Z70+AA70)*2</f>
        <v>0</v>
      </c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6"/>
      <c r="AA70" s="26"/>
      <c r="AB70" s="23"/>
      <c r="AC70" s="24"/>
    </row>
    <row r="71" spans="1:29" ht="19.5" customHeight="1">
      <c r="A71" s="59"/>
      <c r="B71" s="75" t="s">
        <v>18</v>
      </c>
      <c r="C71" s="76"/>
      <c r="D71" s="76"/>
      <c r="E71" s="76"/>
      <c r="F71" s="77"/>
      <c r="G71" s="15">
        <f>SUM(G62:G70)</f>
        <v>330</v>
      </c>
      <c r="H71" s="15">
        <f>SUM(H62:H70)</f>
        <v>22</v>
      </c>
      <c r="I71" s="15">
        <f>SUM(I62:I70)</f>
        <v>0</v>
      </c>
      <c r="J71" s="15"/>
      <c r="K71" s="15">
        <f>SUM(K62:K70)</f>
        <v>0</v>
      </c>
      <c r="L71" s="15"/>
      <c r="M71" s="15">
        <f>SUM(M62:M70)</f>
        <v>0</v>
      </c>
      <c r="N71" s="15"/>
      <c r="O71" s="15">
        <f>SUM(O62:O70)</f>
        <v>0</v>
      </c>
      <c r="P71" s="15"/>
      <c r="Q71" s="15">
        <f>SUM(Q62:Q70)</f>
        <v>0</v>
      </c>
      <c r="R71" s="15"/>
      <c r="S71" s="15">
        <f>SUM(S62:S70)</f>
        <v>0</v>
      </c>
      <c r="T71" s="15"/>
      <c r="U71" s="15">
        <f>SUM(U62:U70)</f>
        <v>0</v>
      </c>
      <c r="V71" s="15"/>
      <c r="W71" s="15">
        <f>SUM(W62:W70)</f>
        <v>0</v>
      </c>
      <c r="X71" s="15"/>
      <c r="Y71" s="15">
        <f>SUM(Y62:Y70)</f>
        <v>0</v>
      </c>
      <c r="Z71" s="15"/>
      <c r="AA71" s="15"/>
      <c r="AB71" s="15"/>
      <c r="AC71" s="15"/>
    </row>
    <row r="72" spans="1:29" ht="14.25" customHeight="1">
      <c r="A72" s="59"/>
      <c r="B72" s="95" t="s">
        <v>8</v>
      </c>
      <c r="C72" s="96"/>
      <c r="D72" s="96"/>
      <c r="E72" s="96"/>
      <c r="F72" s="97"/>
      <c r="G72" s="19">
        <v>510</v>
      </c>
      <c r="H72" s="20">
        <v>26</v>
      </c>
      <c r="I72" s="3"/>
      <c r="J72" s="26"/>
      <c r="K72" s="3"/>
      <c r="L72" s="26"/>
      <c r="M72" s="3"/>
      <c r="N72" s="26"/>
      <c r="O72" s="3"/>
      <c r="P72" s="26"/>
      <c r="Q72" s="3"/>
      <c r="R72" s="26"/>
      <c r="S72" s="3"/>
      <c r="T72" s="26"/>
      <c r="U72" s="3"/>
      <c r="V72" s="26"/>
      <c r="W72" s="3"/>
      <c r="X72" s="26"/>
      <c r="Y72" s="3"/>
      <c r="Z72" s="26"/>
      <c r="AA72" s="26"/>
      <c r="AB72" s="3"/>
      <c r="AC72" s="5"/>
    </row>
    <row r="73" spans="1:29" ht="14.25" customHeight="1">
      <c r="A73" s="59"/>
      <c r="B73" s="75" t="s">
        <v>46</v>
      </c>
      <c r="C73" s="76"/>
      <c r="D73" s="76"/>
      <c r="E73" s="76"/>
      <c r="F73" s="77"/>
      <c r="G73" s="15">
        <f>G72</f>
        <v>510</v>
      </c>
      <c r="H73" s="15">
        <f>H72</f>
        <v>26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6"/>
    </row>
    <row r="74" spans="1:29" ht="14.25" customHeight="1">
      <c r="A74" s="84" t="s">
        <v>24</v>
      </c>
      <c r="B74" s="78" t="s">
        <v>52</v>
      </c>
      <c r="C74" s="79"/>
      <c r="D74" s="79"/>
      <c r="E74" s="79"/>
      <c r="F74" s="80"/>
      <c r="G74" s="19">
        <v>64</v>
      </c>
      <c r="H74" s="20">
        <f>G74/17</f>
        <v>3.764705882352941</v>
      </c>
      <c r="I74" s="3"/>
      <c r="J74" s="26"/>
      <c r="K74" s="3"/>
      <c r="L74" s="26"/>
      <c r="M74" s="3"/>
      <c r="N74" s="26"/>
      <c r="O74" s="3"/>
      <c r="P74" s="26"/>
      <c r="Q74" s="3"/>
      <c r="R74" s="26"/>
      <c r="S74" s="3"/>
      <c r="T74" s="26"/>
      <c r="U74" s="3"/>
      <c r="V74" s="26"/>
      <c r="W74" s="3"/>
      <c r="X74" s="26"/>
      <c r="Y74" s="3"/>
      <c r="Z74" s="26"/>
      <c r="AA74" s="26"/>
      <c r="AB74" s="3"/>
      <c r="AC74" s="5"/>
    </row>
    <row r="75" spans="1:29" ht="14.25" customHeight="1">
      <c r="A75" s="84"/>
      <c r="B75" s="78" t="s">
        <v>53</v>
      </c>
      <c r="C75" s="79"/>
      <c r="D75" s="79"/>
      <c r="E75" s="79"/>
      <c r="F75" s="80"/>
      <c r="G75" s="19">
        <f>I5*I75+K5*K75+M5*M75+O5*O75+Q5*Q75+S5*S75+U5*U75+W5*W75+Y5*Y75</f>
        <v>0</v>
      </c>
      <c r="H75" s="20">
        <f>G75/17</f>
        <v>0</v>
      </c>
      <c r="I75" s="3"/>
      <c r="J75" s="26"/>
      <c r="K75" s="3"/>
      <c r="L75" s="26"/>
      <c r="M75" s="3"/>
      <c r="N75" s="26"/>
      <c r="O75" s="3"/>
      <c r="P75" s="26"/>
      <c r="Q75" s="3"/>
      <c r="R75" s="26"/>
      <c r="S75" s="28"/>
      <c r="T75" s="26"/>
      <c r="U75" s="28"/>
      <c r="V75" s="26"/>
      <c r="W75" s="28"/>
      <c r="X75" s="26"/>
      <c r="Y75" s="3"/>
      <c r="Z75" s="26"/>
      <c r="AA75" s="26"/>
      <c r="AB75" s="28"/>
      <c r="AC75" s="29"/>
    </row>
    <row r="76" spans="1:29" ht="14.25" customHeight="1">
      <c r="A76" s="84"/>
      <c r="B76" s="78" t="s">
        <v>53</v>
      </c>
      <c r="C76" s="79"/>
      <c r="D76" s="79"/>
      <c r="E76" s="79"/>
      <c r="F76" s="80"/>
      <c r="G76" s="19">
        <f>I5*I76+K5*K76+M5*M76+O5*O76+Q5*Q76+S5*S76+U5*U76+W5*W76+Y5*Y76</f>
        <v>0</v>
      </c>
      <c r="H76" s="20">
        <f>G76/17</f>
        <v>0</v>
      </c>
      <c r="I76" s="3"/>
      <c r="J76" s="26"/>
      <c r="K76" s="3"/>
      <c r="L76" s="26"/>
      <c r="M76" s="3"/>
      <c r="N76" s="26"/>
      <c r="O76" s="3"/>
      <c r="P76" s="26"/>
      <c r="Q76" s="3"/>
      <c r="R76" s="26"/>
      <c r="S76" s="28"/>
      <c r="T76" s="26"/>
      <c r="U76" s="28"/>
      <c r="V76" s="26"/>
      <c r="W76" s="28"/>
      <c r="X76" s="26"/>
      <c r="Y76" s="3"/>
      <c r="Z76" s="26"/>
      <c r="AA76" s="26"/>
      <c r="AB76" s="28"/>
      <c r="AC76" s="29"/>
    </row>
    <row r="77" spans="1:29" ht="14.25">
      <c r="A77" s="84"/>
      <c r="B77" s="78" t="s">
        <v>53</v>
      </c>
      <c r="C77" s="79"/>
      <c r="D77" s="79"/>
      <c r="E77" s="79"/>
      <c r="F77" s="80"/>
      <c r="G77" s="19">
        <f>I5*I77+K5*K77+M5*M77+O5*O77+Q5*Q77+S5*S77+U5*U77+W5*W77+Y5*Y77</f>
        <v>0</v>
      </c>
      <c r="H77" s="20">
        <f>G77/17</f>
        <v>0</v>
      </c>
      <c r="I77" s="3"/>
      <c r="J77" s="26"/>
      <c r="K77" s="3"/>
      <c r="L77" s="26"/>
      <c r="M77" s="3"/>
      <c r="N77" s="26"/>
      <c r="O77" s="3"/>
      <c r="P77" s="26"/>
      <c r="Q77" s="3"/>
      <c r="R77" s="26"/>
      <c r="S77" s="28"/>
      <c r="T77" s="26"/>
      <c r="U77" s="28"/>
      <c r="V77" s="26"/>
      <c r="W77" s="28"/>
      <c r="X77" s="26"/>
      <c r="Y77" s="3"/>
      <c r="Z77" s="26"/>
      <c r="AA77" s="26"/>
      <c r="AB77" s="28"/>
      <c r="AC77" s="29"/>
    </row>
    <row r="78" spans="1:29" ht="15" customHeight="1">
      <c r="A78" s="59"/>
      <c r="B78" s="94" t="s">
        <v>19</v>
      </c>
      <c r="C78" s="94"/>
      <c r="D78" s="53" t="s">
        <v>49</v>
      </c>
      <c r="E78" s="55"/>
      <c r="F78" s="36"/>
      <c r="G78" s="104">
        <f>I5*I80+K5*K80+M5*M80+O5*O80+Q5*Q80+S5*S78+U5*U78+W5*W78+Y5*Y80</f>
        <v>0</v>
      </c>
      <c r="H78" s="101">
        <f>G78/17</f>
        <v>0</v>
      </c>
      <c r="I78" s="3"/>
      <c r="J78" s="26"/>
      <c r="K78" s="3"/>
      <c r="L78" s="26"/>
      <c r="M78" s="3"/>
      <c r="N78" s="26"/>
      <c r="O78" s="3"/>
      <c r="P78" s="26"/>
      <c r="Q78" s="3"/>
      <c r="R78" s="26"/>
      <c r="S78" s="69"/>
      <c r="T78" s="26"/>
      <c r="U78" s="69"/>
      <c r="V78" s="26"/>
      <c r="W78" s="69"/>
      <c r="X78" s="26"/>
      <c r="Y78" s="69"/>
      <c r="Z78" s="26"/>
      <c r="AA78" s="26"/>
      <c r="AB78" s="45"/>
      <c r="AC78" s="45"/>
    </row>
    <row r="79" spans="1:29" ht="15" customHeight="1">
      <c r="A79" s="59"/>
      <c r="B79" s="94"/>
      <c r="C79" s="94"/>
      <c r="D79" s="92"/>
      <c r="E79" s="93"/>
      <c r="F79" s="37"/>
      <c r="G79" s="105"/>
      <c r="H79" s="102"/>
      <c r="I79" s="3"/>
      <c r="J79" s="26"/>
      <c r="K79" s="3"/>
      <c r="L79" s="26"/>
      <c r="M79" s="3"/>
      <c r="N79" s="26"/>
      <c r="O79" s="3"/>
      <c r="P79" s="26"/>
      <c r="Q79" s="3"/>
      <c r="R79" s="26"/>
      <c r="S79" s="70"/>
      <c r="T79" s="26"/>
      <c r="U79" s="70"/>
      <c r="V79" s="26"/>
      <c r="W79" s="70"/>
      <c r="X79" s="26"/>
      <c r="Y79" s="70"/>
      <c r="Z79" s="26"/>
      <c r="AA79" s="26"/>
      <c r="AB79" s="46"/>
      <c r="AC79" s="46"/>
    </row>
    <row r="80" spans="1:29" ht="15" customHeight="1">
      <c r="A80" s="59"/>
      <c r="B80" s="94"/>
      <c r="C80" s="94"/>
      <c r="D80" s="56"/>
      <c r="E80" s="58"/>
      <c r="F80" s="7"/>
      <c r="G80" s="105"/>
      <c r="H80" s="102"/>
      <c r="I80" s="3"/>
      <c r="J80" s="26"/>
      <c r="K80" s="3"/>
      <c r="L80" s="26"/>
      <c r="M80" s="3"/>
      <c r="N80" s="26"/>
      <c r="O80" s="3"/>
      <c r="P80" s="26"/>
      <c r="Q80" s="3"/>
      <c r="R80" s="26"/>
      <c r="S80" s="70"/>
      <c r="T80" s="26"/>
      <c r="U80" s="70"/>
      <c r="V80" s="26"/>
      <c r="W80" s="70"/>
      <c r="X80" s="26"/>
      <c r="Y80" s="70"/>
      <c r="Z80" s="26"/>
      <c r="AA80" s="26"/>
      <c r="AB80" s="46"/>
      <c r="AC80" s="46"/>
    </row>
    <row r="81" spans="1:33" ht="15" customHeight="1">
      <c r="A81" s="59"/>
      <c r="B81" s="94"/>
      <c r="C81" s="94"/>
      <c r="D81" s="53" t="s">
        <v>49</v>
      </c>
      <c r="E81" s="55"/>
      <c r="F81" s="7"/>
      <c r="G81" s="105"/>
      <c r="H81" s="102"/>
      <c r="I81" s="3"/>
      <c r="J81" s="26"/>
      <c r="K81" s="3"/>
      <c r="L81" s="26"/>
      <c r="M81" s="3"/>
      <c r="N81" s="26"/>
      <c r="O81" s="3"/>
      <c r="P81" s="26"/>
      <c r="Q81" s="3"/>
      <c r="R81" s="26"/>
      <c r="S81" s="70"/>
      <c r="T81" s="26"/>
      <c r="U81" s="70"/>
      <c r="V81" s="26"/>
      <c r="W81" s="70"/>
      <c r="X81" s="26"/>
      <c r="Y81" s="70"/>
      <c r="Z81" s="26"/>
      <c r="AA81" s="26"/>
      <c r="AB81" s="46"/>
      <c r="AC81" s="46"/>
      <c r="AG81" s="2"/>
    </row>
    <row r="82" spans="1:29" ht="15" customHeight="1">
      <c r="A82" s="59"/>
      <c r="B82" s="94"/>
      <c r="C82" s="94"/>
      <c r="D82" s="92"/>
      <c r="E82" s="93"/>
      <c r="F82" s="7"/>
      <c r="G82" s="105"/>
      <c r="H82" s="102"/>
      <c r="I82" s="3"/>
      <c r="J82" s="26"/>
      <c r="K82" s="3"/>
      <c r="L82" s="26"/>
      <c r="M82" s="3"/>
      <c r="N82" s="26"/>
      <c r="O82" s="3"/>
      <c r="P82" s="26"/>
      <c r="Q82" s="3"/>
      <c r="R82" s="26"/>
      <c r="S82" s="70"/>
      <c r="T82" s="26"/>
      <c r="U82" s="70"/>
      <c r="V82" s="26"/>
      <c r="W82" s="70"/>
      <c r="X82" s="26"/>
      <c r="Y82" s="70"/>
      <c r="Z82" s="26"/>
      <c r="AA82" s="26"/>
      <c r="AB82" s="46"/>
      <c r="AC82" s="46"/>
    </row>
    <row r="83" spans="1:29" ht="15" customHeight="1">
      <c r="A83" s="59"/>
      <c r="B83" s="94"/>
      <c r="C83" s="94"/>
      <c r="D83" s="56"/>
      <c r="E83" s="58"/>
      <c r="F83" s="7"/>
      <c r="G83" s="105"/>
      <c r="H83" s="102"/>
      <c r="I83" s="3"/>
      <c r="J83" s="26"/>
      <c r="K83" s="3"/>
      <c r="L83" s="26"/>
      <c r="M83" s="3"/>
      <c r="N83" s="26"/>
      <c r="O83" s="3"/>
      <c r="P83" s="26"/>
      <c r="Q83" s="3"/>
      <c r="R83" s="26"/>
      <c r="S83" s="70"/>
      <c r="T83" s="26"/>
      <c r="U83" s="70"/>
      <c r="V83" s="26"/>
      <c r="W83" s="70"/>
      <c r="X83" s="26"/>
      <c r="Y83" s="70"/>
      <c r="Z83" s="26"/>
      <c r="AA83" s="26"/>
      <c r="AB83" s="46"/>
      <c r="AC83" s="46"/>
    </row>
    <row r="84" spans="1:29" ht="15" customHeight="1">
      <c r="A84" s="59"/>
      <c r="B84" s="94"/>
      <c r="C84" s="94"/>
      <c r="D84" s="53"/>
      <c r="E84" s="55"/>
      <c r="F84" s="7"/>
      <c r="G84" s="105"/>
      <c r="H84" s="102"/>
      <c r="I84" s="3"/>
      <c r="J84" s="26"/>
      <c r="K84" s="3"/>
      <c r="L84" s="26"/>
      <c r="M84" s="3"/>
      <c r="N84" s="26"/>
      <c r="O84" s="3"/>
      <c r="P84" s="26"/>
      <c r="Q84" s="3"/>
      <c r="R84" s="26"/>
      <c r="S84" s="70"/>
      <c r="T84" s="26"/>
      <c r="U84" s="70"/>
      <c r="V84" s="26"/>
      <c r="W84" s="70"/>
      <c r="X84" s="26"/>
      <c r="Y84" s="70"/>
      <c r="Z84" s="26"/>
      <c r="AA84" s="26"/>
      <c r="AB84" s="46"/>
      <c r="AC84" s="46"/>
    </row>
    <row r="85" spans="1:29" ht="22.5" customHeight="1">
      <c r="A85" s="59"/>
      <c r="B85" s="94"/>
      <c r="C85" s="94"/>
      <c r="D85" s="92"/>
      <c r="E85" s="93"/>
      <c r="F85" s="7"/>
      <c r="G85" s="105"/>
      <c r="H85" s="102"/>
      <c r="I85" s="3"/>
      <c r="J85" s="26"/>
      <c r="K85" s="3"/>
      <c r="L85" s="26"/>
      <c r="M85" s="3"/>
      <c r="N85" s="26"/>
      <c r="O85" s="3"/>
      <c r="P85" s="26"/>
      <c r="Q85" s="3"/>
      <c r="R85" s="26"/>
      <c r="S85" s="70"/>
      <c r="T85" s="26"/>
      <c r="U85" s="70"/>
      <c r="V85" s="26"/>
      <c r="W85" s="70"/>
      <c r="X85" s="26"/>
      <c r="Y85" s="70"/>
      <c r="Z85" s="26"/>
      <c r="AA85" s="26"/>
      <c r="AB85" s="46"/>
      <c r="AC85" s="46"/>
    </row>
    <row r="86" spans="1:29" ht="14.25" customHeight="1">
      <c r="A86" s="59"/>
      <c r="B86" s="94"/>
      <c r="C86" s="94"/>
      <c r="D86" s="56"/>
      <c r="E86" s="58"/>
      <c r="F86" s="7"/>
      <c r="G86" s="106"/>
      <c r="H86" s="103"/>
      <c r="I86" s="3"/>
      <c r="J86" s="26"/>
      <c r="K86" s="3"/>
      <c r="L86" s="26"/>
      <c r="M86" s="3"/>
      <c r="N86" s="26"/>
      <c r="O86" s="3"/>
      <c r="P86" s="26"/>
      <c r="Q86" s="3"/>
      <c r="R86" s="26"/>
      <c r="S86" s="71"/>
      <c r="T86" s="26"/>
      <c r="U86" s="71"/>
      <c r="V86" s="26"/>
      <c r="W86" s="71"/>
      <c r="X86" s="26"/>
      <c r="Y86" s="71"/>
      <c r="Z86" s="26"/>
      <c r="AA86" s="26"/>
      <c r="AB86" s="47"/>
      <c r="AC86" s="47"/>
    </row>
    <row r="87" spans="1:29" ht="14.25" customHeight="1">
      <c r="A87" s="59"/>
      <c r="B87" s="75" t="s">
        <v>47</v>
      </c>
      <c r="C87" s="76"/>
      <c r="D87" s="76"/>
      <c r="E87" s="76"/>
      <c r="F87" s="77"/>
      <c r="G87" s="15">
        <f aca="true" t="shared" si="2" ref="G87:Y87">SUM(G74:G86)</f>
        <v>64</v>
      </c>
      <c r="H87" s="27">
        <f>SUM(H74:H86)</f>
        <v>3.764705882352941</v>
      </c>
      <c r="I87" s="15">
        <f t="shared" si="2"/>
        <v>0</v>
      </c>
      <c r="J87" s="15"/>
      <c r="K87" s="15">
        <f t="shared" si="2"/>
        <v>0</v>
      </c>
      <c r="L87" s="15"/>
      <c r="M87" s="15">
        <f t="shared" si="2"/>
        <v>0</v>
      </c>
      <c r="N87" s="15"/>
      <c r="O87" s="15">
        <f t="shared" si="2"/>
        <v>0</v>
      </c>
      <c r="P87" s="15"/>
      <c r="Q87" s="15">
        <f t="shared" si="2"/>
        <v>0</v>
      </c>
      <c r="R87" s="15"/>
      <c r="S87" s="15">
        <f t="shared" si="2"/>
        <v>0</v>
      </c>
      <c r="T87" s="15"/>
      <c r="U87" s="15">
        <f t="shared" si="2"/>
        <v>0</v>
      </c>
      <c r="V87" s="15"/>
      <c r="W87" s="15">
        <f t="shared" si="2"/>
        <v>0</v>
      </c>
      <c r="X87" s="15"/>
      <c r="Y87" s="15">
        <f t="shared" si="2"/>
        <v>0</v>
      </c>
      <c r="Z87" s="15"/>
      <c r="AA87" s="15"/>
      <c r="AB87" s="15"/>
      <c r="AC87" s="15"/>
    </row>
    <row r="88" spans="1:29" ht="14.25" customHeight="1">
      <c r="A88" s="59" t="s">
        <v>54</v>
      </c>
      <c r="B88" s="89" t="s">
        <v>7</v>
      </c>
      <c r="C88" s="90"/>
      <c r="D88" s="90"/>
      <c r="E88" s="90"/>
      <c r="F88" s="91"/>
      <c r="G88" s="19">
        <v>56</v>
      </c>
      <c r="H88" s="20">
        <v>2</v>
      </c>
      <c r="I88" s="3"/>
      <c r="J88" s="26">
        <v>2</v>
      </c>
      <c r="K88" s="3"/>
      <c r="L88" s="26"/>
      <c r="M88" s="3"/>
      <c r="N88" s="26"/>
      <c r="O88" s="3"/>
      <c r="P88" s="26"/>
      <c r="Q88" s="3"/>
      <c r="R88" s="26"/>
      <c r="S88" s="3"/>
      <c r="T88" s="26"/>
      <c r="U88" s="3"/>
      <c r="V88" s="26"/>
      <c r="W88" s="3"/>
      <c r="X88" s="26"/>
      <c r="Y88" s="3"/>
      <c r="Z88" s="26"/>
      <c r="AA88" s="26"/>
      <c r="AB88" s="3"/>
      <c r="AC88" s="3"/>
    </row>
    <row r="89" spans="1:29" ht="14.25" customHeight="1">
      <c r="A89" s="59"/>
      <c r="B89" s="89" t="s">
        <v>27</v>
      </c>
      <c r="C89" s="90"/>
      <c r="D89" s="90"/>
      <c r="E89" s="90"/>
      <c r="F89" s="91"/>
      <c r="G89" s="19">
        <v>186</v>
      </c>
      <c r="H89" s="20">
        <v>7</v>
      </c>
      <c r="I89" s="3"/>
      <c r="J89" s="26"/>
      <c r="K89" s="3"/>
      <c r="L89" s="26"/>
      <c r="M89" s="3"/>
      <c r="N89" s="26"/>
      <c r="O89" s="3"/>
      <c r="P89" s="26"/>
      <c r="Q89" s="3"/>
      <c r="R89" s="26"/>
      <c r="S89" s="3"/>
      <c r="T89" s="26"/>
      <c r="U89" s="3"/>
      <c r="V89" s="26"/>
      <c r="W89" s="3"/>
      <c r="X89" s="26"/>
      <c r="Y89" s="3"/>
      <c r="Z89" s="26"/>
      <c r="AA89" s="26"/>
      <c r="AB89" s="3"/>
      <c r="AC89" s="3"/>
    </row>
    <row r="90" spans="1:29" ht="21" customHeight="1">
      <c r="A90" s="59"/>
      <c r="B90" s="89"/>
      <c r="C90" s="90"/>
      <c r="D90" s="90"/>
      <c r="E90" s="90"/>
      <c r="F90" s="91"/>
      <c r="G90" s="19">
        <f>J90*I93+L90*K93+N90*M93+P90*O93+R90*Q93+T90*S93+V90*U93+X90*W93+Z90*Y93+AA90*AA93</f>
        <v>0</v>
      </c>
      <c r="H90" s="20">
        <f>J90+L90+N90+P90+R90+T90+V90+X90+Z90</f>
        <v>0</v>
      </c>
      <c r="I90" s="3"/>
      <c r="J90" s="26"/>
      <c r="K90" s="3"/>
      <c r="L90" s="26"/>
      <c r="M90" s="3"/>
      <c r="N90" s="26"/>
      <c r="O90" s="3"/>
      <c r="P90" s="26"/>
      <c r="Q90" s="3"/>
      <c r="R90" s="26"/>
      <c r="S90" s="3"/>
      <c r="T90" s="26"/>
      <c r="U90" s="3"/>
      <c r="V90" s="26"/>
      <c r="W90" s="3"/>
      <c r="X90" s="26"/>
      <c r="Y90" s="3"/>
      <c r="Z90" s="26"/>
      <c r="AA90" s="26"/>
      <c r="AB90" s="3"/>
      <c r="AC90" s="3"/>
    </row>
    <row r="91" spans="1:29" ht="23.25" customHeight="1">
      <c r="A91" s="59"/>
      <c r="B91" s="89" t="s">
        <v>5</v>
      </c>
      <c r="C91" s="90"/>
      <c r="D91" s="90"/>
      <c r="E91" s="90"/>
      <c r="F91" s="91"/>
      <c r="G91" s="19">
        <v>164</v>
      </c>
      <c r="H91" s="20">
        <v>6</v>
      </c>
      <c r="I91" s="30"/>
      <c r="J91" s="31"/>
      <c r="K91" s="30"/>
      <c r="L91" s="31"/>
      <c r="M91" s="30"/>
      <c r="N91" s="31"/>
      <c r="O91" s="30"/>
      <c r="P91" s="31"/>
      <c r="Q91" s="30"/>
      <c r="R91" s="31"/>
      <c r="S91" s="30"/>
      <c r="T91" s="31"/>
      <c r="U91" s="30"/>
      <c r="V91" s="31"/>
      <c r="W91" s="30"/>
      <c r="X91" s="31"/>
      <c r="Y91" s="30"/>
      <c r="Z91" s="31"/>
      <c r="AA91" s="31"/>
      <c r="AB91" s="21"/>
      <c r="AC91" s="21"/>
    </row>
    <row r="92" spans="1:29" ht="14.25">
      <c r="A92" s="59"/>
      <c r="B92" s="75" t="s">
        <v>48</v>
      </c>
      <c r="C92" s="76"/>
      <c r="D92" s="76"/>
      <c r="E92" s="76"/>
      <c r="F92" s="77"/>
      <c r="G92" s="15">
        <f>SUM(G88:G90)</f>
        <v>242</v>
      </c>
      <c r="H92" s="15">
        <f>SUM(H88:H90)</f>
        <v>9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:29" ht="14.25">
      <c r="A93" s="100" t="s">
        <v>43</v>
      </c>
      <c r="B93" s="100"/>
      <c r="C93" s="100"/>
      <c r="D93" s="100"/>
      <c r="E93" s="100"/>
      <c r="F93" s="100"/>
      <c r="G93" s="17">
        <f>G23+G48+G61+G71+G73+G87+G92</f>
        <v>4836</v>
      </c>
      <c r="H93" s="17">
        <f>H23+H48+H61+H73+H87+H92</f>
        <v>255.82352941176467</v>
      </c>
      <c r="I93" s="98">
        <f>I23+I48+I61+I71+I73+I87+I92</f>
        <v>28</v>
      </c>
      <c r="J93" s="99"/>
      <c r="K93" s="98">
        <f>K23+K48+K61+K71+K73+K87+K92</f>
        <v>28</v>
      </c>
      <c r="L93" s="99"/>
      <c r="M93" s="98">
        <f>M23+M48+M61+M71+M73+M87+M92</f>
        <v>28</v>
      </c>
      <c r="N93" s="99"/>
      <c r="O93" s="98">
        <f>O23+O48+O61+O71+O73+O87+O92</f>
        <v>0</v>
      </c>
      <c r="P93" s="99"/>
      <c r="Q93" s="98">
        <f>Q23+Q48+Q61+Q71+Q73+Q87+Q92</f>
        <v>0</v>
      </c>
      <c r="R93" s="99"/>
      <c r="S93" s="98">
        <f>S23+S48+S61+S71+S73+S87+S92</f>
        <v>0</v>
      </c>
      <c r="T93" s="99"/>
      <c r="U93" s="98">
        <f>U23+U48+U61+U71+U73+U87+U92</f>
        <v>0</v>
      </c>
      <c r="V93" s="99"/>
      <c r="W93" s="98">
        <f>W23+W48+W61+W71+W73+W87+W92</f>
        <v>0</v>
      </c>
      <c r="X93" s="99"/>
      <c r="Y93" s="98">
        <f>Y23+Y48+Y61+Y71+Y73+Y87+Y92</f>
        <v>0</v>
      </c>
      <c r="Z93" s="99"/>
      <c r="AA93" s="17">
        <v>30</v>
      </c>
      <c r="AB93" s="17"/>
      <c r="AC93" s="17"/>
    </row>
  </sheetData>
  <sheetProtection/>
  <mergeCells count="94">
    <mergeCell ref="AB2:AC2"/>
    <mergeCell ref="A3:C3"/>
    <mergeCell ref="D3:E3"/>
    <mergeCell ref="Y3:AA3"/>
    <mergeCell ref="AB3:AB4"/>
    <mergeCell ref="I3:L3"/>
    <mergeCell ref="M3:P3"/>
    <mergeCell ref="Q3:T3"/>
    <mergeCell ref="U3:X3"/>
    <mergeCell ref="O4:P4"/>
    <mergeCell ref="A1:AC1"/>
    <mergeCell ref="A2:C2"/>
    <mergeCell ref="D2:E2"/>
    <mergeCell ref="G2:H3"/>
    <mergeCell ref="I2:AA2"/>
    <mergeCell ref="K4:L4"/>
    <mergeCell ref="M4:N4"/>
    <mergeCell ref="Q4:R4"/>
    <mergeCell ref="S4:T4"/>
    <mergeCell ref="U4:V4"/>
    <mergeCell ref="W4:X4"/>
    <mergeCell ref="D6:D10"/>
    <mergeCell ref="D11:D13"/>
    <mergeCell ref="Y4:Z4"/>
    <mergeCell ref="AC3:AC4"/>
    <mergeCell ref="A4:D5"/>
    <mergeCell ref="E4:E5"/>
    <mergeCell ref="F4:F5"/>
    <mergeCell ref="G4:G5"/>
    <mergeCell ref="H4:H5"/>
    <mergeCell ref="I4:J4"/>
    <mergeCell ref="B87:F87"/>
    <mergeCell ref="B88:F88"/>
    <mergeCell ref="B89:F89"/>
    <mergeCell ref="B90:F90"/>
    <mergeCell ref="A74:A87"/>
    <mergeCell ref="B76:F76"/>
    <mergeCell ref="B74:F74"/>
    <mergeCell ref="B75:F75"/>
    <mergeCell ref="A6:A23"/>
    <mergeCell ref="D21:D22"/>
    <mergeCell ref="B23:F23"/>
    <mergeCell ref="A24:A73"/>
    <mergeCell ref="B71:F71"/>
    <mergeCell ref="B72:F72"/>
    <mergeCell ref="B73:F73"/>
    <mergeCell ref="B6:C13"/>
    <mergeCell ref="B24:D47"/>
    <mergeCell ref="B48:F48"/>
    <mergeCell ref="B49:C60"/>
    <mergeCell ref="D49:D51"/>
    <mergeCell ref="G49:G51"/>
    <mergeCell ref="D58:D60"/>
    <mergeCell ref="G58:G60"/>
    <mergeCell ref="B14:C22"/>
    <mergeCell ref="D14:D20"/>
    <mergeCell ref="H49:H51"/>
    <mergeCell ref="D52:D54"/>
    <mergeCell ref="G52:G54"/>
    <mergeCell ref="H52:H54"/>
    <mergeCell ref="D55:D57"/>
    <mergeCell ref="H55:H57"/>
    <mergeCell ref="H58:H60"/>
    <mergeCell ref="B61:F61"/>
    <mergeCell ref="B62:D70"/>
    <mergeCell ref="G64:G69"/>
    <mergeCell ref="H64:H69"/>
    <mergeCell ref="G55:G57"/>
    <mergeCell ref="B77:F77"/>
    <mergeCell ref="B78:C86"/>
    <mergeCell ref="D78:E80"/>
    <mergeCell ref="G78:G86"/>
    <mergeCell ref="H78:H86"/>
    <mergeCell ref="S78:S86"/>
    <mergeCell ref="U78:U86"/>
    <mergeCell ref="W78:W86"/>
    <mergeCell ref="Y78:Y86"/>
    <mergeCell ref="AB78:AB86"/>
    <mergeCell ref="AC78:AC86"/>
    <mergeCell ref="D81:E83"/>
    <mergeCell ref="D84:E86"/>
    <mergeCell ref="A88:A92"/>
    <mergeCell ref="B91:F91"/>
    <mergeCell ref="B92:F92"/>
    <mergeCell ref="A93:F93"/>
    <mergeCell ref="I93:J93"/>
    <mergeCell ref="K93:L93"/>
    <mergeCell ref="Y93:Z93"/>
    <mergeCell ref="M93:N93"/>
    <mergeCell ref="O93:P93"/>
    <mergeCell ref="Q93:R93"/>
    <mergeCell ref="S93:T93"/>
    <mergeCell ref="U93:V93"/>
    <mergeCell ref="W93:X9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3"/>
  <sheetViews>
    <sheetView zoomScalePageLayoutView="0" workbookViewId="0" topLeftCell="A100">
      <selection activeCell="U40" sqref="U40"/>
    </sheetView>
  </sheetViews>
  <sheetFormatPr defaultColWidth="9.00390625" defaultRowHeight="14.25"/>
  <cols>
    <col min="1" max="1" width="3.50390625" style="0" customWidth="1"/>
    <col min="2" max="2" width="2.75390625" style="0" customWidth="1"/>
    <col min="3" max="3" width="1.625" style="0" customWidth="1"/>
    <col min="4" max="5" width="4.00390625" style="0" customWidth="1"/>
    <col min="6" max="6" width="18.625" style="0" customWidth="1"/>
    <col min="7" max="7" width="4.625" style="33" customWidth="1"/>
    <col min="8" max="8" width="3.625" style="33" customWidth="1"/>
    <col min="9" max="26" width="2.625" style="33" customWidth="1"/>
    <col min="27" max="27" width="4.50390625" style="33" customWidth="1"/>
    <col min="28" max="28" width="3.75390625" style="0" customWidth="1"/>
    <col min="29" max="29" width="3.50390625" style="0" customWidth="1"/>
  </cols>
  <sheetData>
    <row r="1" spans="1:29" ht="27" customHeight="1">
      <c r="A1" s="48" t="s">
        <v>185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50"/>
    </row>
    <row r="2" spans="1:29" ht="19.5" customHeight="1">
      <c r="A2" s="72" t="s">
        <v>45</v>
      </c>
      <c r="B2" s="73"/>
      <c r="C2" s="74"/>
      <c r="D2" s="82">
        <v>41395</v>
      </c>
      <c r="E2" s="83"/>
      <c r="F2" s="22" t="s">
        <v>56</v>
      </c>
      <c r="G2" s="84" t="s">
        <v>21</v>
      </c>
      <c r="H2" s="84"/>
      <c r="I2" s="84" t="s">
        <v>51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 t="s">
        <v>22</v>
      </c>
      <c r="AC2" s="84"/>
    </row>
    <row r="3" spans="1:29" ht="18.75" customHeight="1">
      <c r="A3" s="72" t="s">
        <v>44</v>
      </c>
      <c r="B3" s="73"/>
      <c r="C3" s="74"/>
      <c r="D3" s="113" t="s">
        <v>176</v>
      </c>
      <c r="E3" s="81"/>
      <c r="F3" s="22" t="s">
        <v>57</v>
      </c>
      <c r="G3" s="84"/>
      <c r="H3" s="84"/>
      <c r="I3" s="85" t="s">
        <v>28</v>
      </c>
      <c r="J3" s="86"/>
      <c r="K3" s="86"/>
      <c r="L3" s="81"/>
      <c r="M3" s="85" t="s">
        <v>29</v>
      </c>
      <c r="N3" s="86"/>
      <c r="O3" s="86"/>
      <c r="P3" s="81"/>
      <c r="Q3" s="85" t="s">
        <v>30</v>
      </c>
      <c r="R3" s="86"/>
      <c r="S3" s="86"/>
      <c r="T3" s="81"/>
      <c r="U3" s="85" t="s">
        <v>31</v>
      </c>
      <c r="V3" s="86"/>
      <c r="W3" s="86"/>
      <c r="X3" s="81"/>
      <c r="Y3" s="84" t="s">
        <v>32</v>
      </c>
      <c r="Z3" s="84"/>
      <c r="AA3" s="84"/>
      <c r="AB3" s="87" t="s">
        <v>1</v>
      </c>
      <c r="AC3" s="87" t="s">
        <v>2</v>
      </c>
    </row>
    <row r="4" spans="1:29" ht="22.5" customHeight="1">
      <c r="A4" s="53" t="s">
        <v>25</v>
      </c>
      <c r="B4" s="54"/>
      <c r="C4" s="54"/>
      <c r="D4" s="55"/>
      <c r="E4" s="107" t="s">
        <v>20</v>
      </c>
      <c r="F4" s="69" t="s">
        <v>26</v>
      </c>
      <c r="G4" s="84" t="s">
        <v>23</v>
      </c>
      <c r="H4" s="84" t="s">
        <v>0</v>
      </c>
      <c r="I4" s="85" t="s">
        <v>33</v>
      </c>
      <c r="J4" s="81"/>
      <c r="K4" s="85" t="s">
        <v>34</v>
      </c>
      <c r="L4" s="81"/>
      <c r="M4" s="85" t="s">
        <v>35</v>
      </c>
      <c r="N4" s="81"/>
      <c r="O4" s="85" t="s">
        <v>36</v>
      </c>
      <c r="P4" s="81"/>
      <c r="Q4" s="85" t="s">
        <v>37</v>
      </c>
      <c r="R4" s="81"/>
      <c r="S4" s="85" t="s">
        <v>38</v>
      </c>
      <c r="T4" s="81"/>
      <c r="U4" s="85" t="s">
        <v>39</v>
      </c>
      <c r="V4" s="81"/>
      <c r="W4" s="85" t="s">
        <v>40</v>
      </c>
      <c r="X4" s="81"/>
      <c r="Y4" s="85" t="s">
        <v>41</v>
      </c>
      <c r="Z4" s="81"/>
      <c r="AA4" s="13" t="s">
        <v>42</v>
      </c>
      <c r="AB4" s="88"/>
      <c r="AC4" s="88"/>
    </row>
    <row r="5" spans="1:29" ht="18.75" customHeight="1">
      <c r="A5" s="56"/>
      <c r="B5" s="57"/>
      <c r="C5" s="57"/>
      <c r="D5" s="58"/>
      <c r="E5" s="108"/>
      <c r="F5" s="71"/>
      <c r="G5" s="84"/>
      <c r="H5" s="84"/>
      <c r="I5" s="9">
        <v>16</v>
      </c>
      <c r="J5" s="18">
        <f>18-I5</f>
        <v>2</v>
      </c>
      <c r="K5" s="9">
        <v>16</v>
      </c>
      <c r="L5" s="18">
        <f>18-K5</f>
        <v>2</v>
      </c>
      <c r="M5" s="9">
        <v>16</v>
      </c>
      <c r="N5" s="18">
        <f>18-M5</f>
        <v>2</v>
      </c>
      <c r="O5" s="9">
        <v>17</v>
      </c>
      <c r="P5" s="18">
        <f>18-O5</f>
        <v>1</v>
      </c>
      <c r="Q5" s="9">
        <v>16</v>
      </c>
      <c r="R5" s="18">
        <f>18-Q5</f>
        <v>2</v>
      </c>
      <c r="S5" s="9">
        <v>15</v>
      </c>
      <c r="T5" s="18">
        <f>18-S5</f>
        <v>3</v>
      </c>
      <c r="U5" s="9">
        <v>17</v>
      </c>
      <c r="V5" s="18">
        <f>18-U5</f>
        <v>1</v>
      </c>
      <c r="W5" s="9">
        <v>17</v>
      </c>
      <c r="X5" s="18">
        <f>18-W5</f>
        <v>1</v>
      </c>
      <c r="Y5" s="9">
        <v>9</v>
      </c>
      <c r="Z5" s="18">
        <f>18-Y5</f>
        <v>9</v>
      </c>
      <c r="AA5" s="18">
        <v>18</v>
      </c>
      <c r="AB5" s="3" t="s">
        <v>6</v>
      </c>
      <c r="AC5" s="3" t="s">
        <v>6</v>
      </c>
    </row>
    <row r="6" spans="1:29" ht="15" customHeight="1">
      <c r="A6" s="59" t="s">
        <v>3</v>
      </c>
      <c r="B6" s="59" t="s">
        <v>9</v>
      </c>
      <c r="C6" s="59"/>
      <c r="D6" s="59" t="s">
        <v>10</v>
      </c>
      <c r="E6" s="6">
        <v>1</v>
      </c>
      <c r="F6" s="7" t="s">
        <v>70</v>
      </c>
      <c r="G6" s="19">
        <v>32</v>
      </c>
      <c r="H6" s="20">
        <f>G6/17</f>
        <v>1.8823529411764706</v>
      </c>
      <c r="I6" s="3">
        <v>2</v>
      </c>
      <c r="J6" s="26"/>
      <c r="K6" s="3"/>
      <c r="L6" s="26"/>
      <c r="M6" s="3"/>
      <c r="N6" s="26"/>
      <c r="O6" s="3"/>
      <c r="P6" s="26"/>
      <c r="Q6" s="3"/>
      <c r="R6" s="26"/>
      <c r="S6" s="3"/>
      <c r="T6" s="26"/>
      <c r="U6" s="3"/>
      <c r="V6" s="26"/>
      <c r="W6" s="3"/>
      <c r="X6" s="26"/>
      <c r="Y6" s="3"/>
      <c r="Z6" s="26"/>
      <c r="AA6" s="26"/>
      <c r="AB6" s="3"/>
      <c r="AC6" s="3" t="s">
        <v>6</v>
      </c>
    </row>
    <row r="7" spans="1:29" ht="15" customHeight="1">
      <c r="A7" s="59"/>
      <c r="B7" s="59"/>
      <c r="C7" s="59"/>
      <c r="D7" s="59"/>
      <c r="E7" s="6">
        <v>2</v>
      </c>
      <c r="F7" s="7" t="s">
        <v>71</v>
      </c>
      <c r="G7" s="19">
        <v>32</v>
      </c>
      <c r="H7" s="20">
        <f aca="true" t="shared" si="0" ref="H7:H47">G7/17</f>
        <v>1.8823529411764706</v>
      </c>
      <c r="I7" s="3"/>
      <c r="J7" s="26"/>
      <c r="K7" s="3">
        <v>2</v>
      </c>
      <c r="L7" s="26"/>
      <c r="M7" s="3"/>
      <c r="N7" s="26"/>
      <c r="O7" s="3"/>
      <c r="P7" s="26"/>
      <c r="Q7" s="3"/>
      <c r="R7" s="26"/>
      <c r="S7" s="3"/>
      <c r="T7" s="26"/>
      <c r="U7" s="3"/>
      <c r="V7" s="26"/>
      <c r="W7" s="3"/>
      <c r="X7" s="26"/>
      <c r="Y7" s="3"/>
      <c r="Z7" s="26"/>
      <c r="AA7" s="26"/>
      <c r="AB7" s="3"/>
      <c r="AC7" s="3" t="s">
        <v>6</v>
      </c>
    </row>
    <row r="8" spans="1:29" ht="14.25">
      <c r="A8" s="59"/>
      <c r="B8" s="59"/>
      <c r="C8" s="59"/>
      <c r="D8" s="59"/>
      <c r="E8" s="6">
        <v>3</v>
      </c>
      <c r="F8" s="7" t="s">
        <v>72</v>
      </c>
      <c r="G8" s="19">
        <v>32</v>
      </c>
      <c r="H8" s="20">
        <f t="shared" si="0"/>
        <v>1.8823529411764706</v>
      </c>
      <c r="I8" s="3"/>
      <c r="J8" s="26"/>
      <c r="K8" s="3"/>
      <c r="L8" s="26"/>
      <c r="M8" s="3">
        <v>2</v>
      </c>
      <c r="N8" s="26"/>
      <c r="O8" s="3"/>
      <c r="P8" s="26"/>
      <c r="Q8" s="3"/>
      <c r="R8" s="26"/>
      <c r="S8" s="3"/>
      <c r="T8" s="26"/>
      <c r="U8" s="3"/>
      <c r="V8" s="26"/>
      <c r="W8" s="3"/>
      <c r="X8" s="26"/>
      <c r="Y8" s="3"/>
      <c r="Z8" s="26"/>
      <c r="AA8" s="26"/>
      <c r="AB8" s="3"/>
      <c r="AC8" s="3" t="s">
        <v>6</v>
      </c>
    </row>
    <row r="9" spans="1:29" ht="14.25">
      <c r="A9" s="59"/>
      <c r="B9" s="59"/>
      <c r="C9" s="59"/>
      <c r="D9" s="59"/>
      <c r="E9" s="6">
        <v>4</v>
      </c>
      <c r="F9" s="7" t="s">
        <v>73</v>
      </c>
      <c r="G9" s="19">
        <v>34</v>
      </c>
      <c r="H9" s="20">
        <f t="shared" si="0"/>
        <v>2</v>
      </c>
      <c r="I9" s="3"/>
      <c r="J9" s="26"/>
      <c r="K9" s="3"/>
      <c r="L9" s="26"/>
      <c r="M9" s="3"/>
      <c r="N9" s="26"/>
      <c r="O9" s="3">
        <v>2</v>
      </c>
      <c r="P9" s="26"/>
      <c r="Q9" s="3"/>
      <c r="R9" s="26"/>
      <c r="S9" s="3"/>
      <c r="T9" s="26"/>
      <c r="U9" s="3"/>
      <c r="V9" s="26"/>
      <c r="W9" s="3"/>
      <c r="X9" s="26"/>
      <c r="Y9" s="3"/>
      <c r="Z9" s="26"/>
      <c r="AA9" s="26"/>
      <c r="AB9" s="3"/>
      <c r="AC9" s="3" t="s">
        <v>6</v>
      </c>
    </row>
    <row r="10" spans="1:29" ht="24">
      <c r="A10" s="59"/>
      <c r="B10" s="59"/>
      <c r="C10" s="59"/>
      <c r="D10" s="59"/>
      <c r="E10" s="6">
        <v>5</v>
      </c>
      <c r="F10" s="7" t="s">
        <v>74</v>
      </c>
      <c r="G10" s="19">
        <v>62</v>
      </c>
      <c r="H10" s="20">
        <f t="shared" si="0"/>
        <v>3.6470588235294117</v>
      </c>
      <c r="I10" s="3"/>
      <c r="J10" s="26"/>
      <c r="K10" s="3"/>
      <c r="L10" s="26"/>
      <c r="M10" s="3"/>
      <c r="N10" s="26"/>
      <c r="O10" s="3"/>
      <c r="P10" s="26"/>
      <c r="Q10" s="3"/>
      <c r="R10" s="26"/>
      <c r="S10" s="3"/>
      <c r="T10" s="26"/>
      <c r="U10" s="3"/>
      <c r="V10" s="26"/>
      <c r="W10" s="3"/>
      <c r="X10" s="26"/>
      <c r="Y10" s="3"/>
      <c r="Z10" s="26"/>
      <c r="AA10" s="26"/>
      <c r="AB10" s="3"/>
      <c r="AC10" s="3" t="s">
        <v>6</v>
      </c>
    </row>
    <row r="11" spans="1:29" ht="24">
      <c r="A11" s="59"/>
      <c r="B11" s="59"/>
      <c r="C11" s="59"/>
      <c r="D11" s="59" t="s">
        <v>11</v>
      </c>
      <c r="E11" s="6">
        <v>6</v>
      </c>
      <c r="F11" s="7" t="s">
        <v>75</v>
      </c>
      <c r="G11" s="19">
        <v>34</v>
      </c>
      <c r="H11" s="20">
        <f>G11/17</f>
        <v>2</v>
      </c>
      <c r="I11" s="3"/>
      <c r="J11" s="26"/>
      <c r="K11" s="3"/>
      <c r="L11" s="26"/>
      <c r="M11" s="3"/>
      <c r="N11" s="26"/>
      <c r="O11" s="3"/>
      <c r="P11" s="26"/>
      <c r="Q11" s="3"/>
      <c r="R11" s="26"/>
      <c r="S11" s="3"/>
      <c r="T11" s="26"/>
      <c r="U11" s="3"/>
      <c r="V11" s="26"/>
      <c r="W11" s="3"/>
      <c r="X11" s="26"/>
      <c r="Y11" s="3"/>
      <c r="Z11" s="26"/>
      <c r="AA11" s="26"/>
      <c r="AB11" s="3"/>
      <c r="AC11" s="3" t="s">
        <v>6</v>
      </c>
    </row>
    <row r="12" spans="1:29" ht="24">
      <c r="A12" s="59"/>
      <c r="B12" s="59"/>
      <c r="C12" s="59"/>
      <c r="D12" s="59"/>
      <c r="E12" s="6">
        <v>7</v>
      </c>
      <c r="F12" s="7" t="s">
        <v>76</v>
      </c>
      <c r="G12" s="19">
        <v>34</v>
      </c>
      <c r="H12" s="20">
        <f>G12/17</f>
        <v>2</v>
      </c>
      <c r="I12" s="3"/>
      <c r="J12" s="26"/>
      <c r="K12" s="3"/>
      <c r="L12" s="26"/>
      <c r="M12" s="3"/>
      <c r="N12" s="26"/>
      <c r="O12" s="3"/>
      <c r="P12" s="26"/>
      <c r="Q12" s="3"/>
      <c r="R12" s="26"/>
      <c r="S12" s="3"/>
      <c r="T12" s="26"/>
      <c r="U12" s="3"/>
      <c r="V12" s="26"/>
      <c r="W12" s="3"/>
      <c r="X12" s="26"/>
      <c r="Y12" s="3"/>
      <c r="Z12" s="26"/>
      <c r="AA12" s="26"/>
      <c r="AB12" s="3"/>
      <c r="AC12" s="3" t="s">
        <v>6</v>
      </c>
    </row>
    <row r="13" spans="1:29" ht="14.25">
      <c r="A13" s="59"/>
      <c r="B13" s="59"/>
      <c r="C13" s="59"/>
      <c r="D13" s="59"/>
      <c r="E13" s="6">
        <v>8</v>
      </c>
      <c r="F13" s="118" t="s">
        <v>190</v>
      </c>
      <c r="G13" s="19">
        <f>I5*I13+K5*K13+M5*M13+O5*O13+Q5*Q13+S5*S13+U5*U13+W5*W13+Y5*Y13+AA5*AA13</f>
        <v>32</v>
      </c>
      <c r="H13" s="20">
        <f t="shared" si="0"/>
        <v>1.8823529411764706</v>
      </c>
      <c r="I13" s="3"/>
      <c r="J13" s="26"/>
      <c r="K13" s="3"/>
      <c r="L13" s="26"/>
      <c r="M13" s="3"/>
      <c r="N13" s="26"/>
      <c r="O13" s="3"/>
      <c r="P13" s="26"/>
      <c r="Q13" s="3">
        <v>2</v>
      </c>
      <c r="R13" s="26"/>
      <c r="S13" s="3"/>
      <c r="T13" s="26"/>
      <c r="U13" s="3"/>
      <c r="V13" s="26"/>
      <c r="W13" s="3"/>
      <c r="X13" s="26"/>
      <c r="Y13" s="3"/>
      <c r="Z13" s="26"/>
      <c r="AA13" s="26"/>
      <c r="AB13" s="3"/>
      <c r="AC13" s="3"/>
    </row>
    <row r="14" spans="1:29" ht="15" customHeight="1">
      <c r="A14" s="59"/>
      <c r="B14" s="59" t="s">
        <v>12</v>
      </c>
      <c r="C14" s="59"/>
      <c r="D14" s="59" t="s">
        <v>10</v>
      </c>
      <c r="E14" s="6">
        <v>1</v>
      </c>
      <c r="F14" s="7" t="s">
        <v>84</v>
      </c>
      <c r="G14" s="19">
        <v>390</v>
      </c>
      <c r="H14" s="20">
        <f t="shared" si="0"/>
        <v>22.941176470588236</v>
      </c>
      <c r="I14" s="3">
        <v>4</v>
      </c>
      <c r="J14" s="26"/>
      <c r="K14" s="3">
        <v>4</v>
      </c>
      <c r="L14" s="26"/>
      <c r="M14" s="3">
        <v>4</v>
      </c>
      <c r="N14" s="26"/>
      <c r="O14" s="3">
        <v>4</v>
      </c>
      <c r="P14" s="26"/>
      <c r="Q14" s="3">
        <v>2</v>
      </c>
      <c r="R14" s="26"/>
      <c r="S14" s="3"/>
      <c r="T14" s="26"/>
      <c r="U14" s="3"/>
      <c r="V14" s="26"/>
      <c r="W14" s="3"/>
      <c r="X14" s="26"/>
      <c r="Y14" s="3"/>
      <c r="Z14" s="26"/>
      <c r="AA14" s="26"/>
      <c r="AB14" s="3" t="s">
        <v>6</v>
      </c>
      <c r="AC14" s="3"/>
    </row>
    <row r="15" spans="1:29" ht="15" customHeight="1">
      <c r="A15" s="59"/>
      <c r="B15" s="59"/>
      <c r="C15" s="59"/>
      <c r="D15" s="59"/>
      <c r="E15" s="6">
        <v>2</v>
      </c>
      <c r="F15" s="7" t="s">
        <v>85</v>
      </c>
      <c r="G15" s="19">
        <v>356</v>
      </c>
      <c r="H15" s="20">
        <f t="shared" si="0"/>
        <v>20.941176470588236</v>
      </c>
      <c r="I15" s="3">
        <v>4</v>
      </c>
      <c r="J15" s="26"/>
      <c r="K15" s="3">
        <v>4</v>
      </c>
      <c r="L15" s="26"/>
      <c r="M15" s="3">
        <v>4</v>
      </c>
      <c r="N15" s="26"/>
      <c r="O15" s="3">
        <v>4</v>
      </c>
      <c r="P15" s="26"/>
      <c r="Q15" s="3"/>
      <c r="R15" s="26"/>
      <c r="S15" s="3"/>
      <c r="T15" s="26"/>
      <c r="U15" s="3"/>
      <c r="V15" s="26"/>
      <c r="W15" s="3"/>
      <c r="X15" s="26"/>
      <c r="Y15" s="3"/>
      <c r="Z15" s="26"/>
      <c r="AA15" s="26"/>
      <c r="AB15" s="3" t="s">
        <v>6</v>
      </c>
      <c r="AC15" s="3"/>
    </row>
    <row r="16" spans="1:29" ht="14.25">
      <c r="A16" s="59"/>
      <c r="B16" s="59"/>
      <c r="C16" s="59"/>
      <c r="D16" s="59"/>
      <c r="E16" s="6">
        <v>3</v>
      </c>
      <c r="F16" s="7" t="s">
        <v>86</v>
      </c>
      <c r="G16" s="19">
        <v>356</v>
      </c>
      <c r="H16" s="20">
        <f t="shared" si="0"/>
        <v>20.941176470588236</v>
      </c>
      <c r="I16" s="3">
        <v>6</v>
      </c>
      <c r="J16" s="26"/>
      <c r="K16" s="3">
        <v>4</v>
      </c>
      <c r="L16" s="26"/>
      <c r="M16" s="3">
        <v>4</v>
      </c>
      <c r="N16" s="26"/>
      <c r="O16" s="3">
        <v>4</v>
      </c>
      <c r="P16" s="26"/>
      <c r="Q16" s="3"/>
      <c r="R16" s="26"/>
      <c r="S16" s="3"/>
      <c r="T16" s="26"/>
      <c r="U16" s="3"/>
      <c r="V16" s="26"/>
      <c r="W16" s="3"/>
      <c r="X16" s="26"/>
      <c r="Y16" s="3"/>
      <c r="Z16" s="26"/>
      <c r="AA16" s="26"/>
      <c r="AB16" s="3" t="s">
        <v>6</v>
      </c>
      <c r="AC16" s="3"/>
    </row>
    <row r="17" spans="1:29" ht="15" customHeight="1">
      <c r="A17" s="59"/>
      <c r="B17" s="59"/>
      <c r="C17" s="59"/>
      <c r="D17" s="59"/>
      <c r="E17" s="6">
        <v>4</v>
      </c>
      <c r="F17" s="7" t="s">
        <v>87</v>
      </c>
      <c r="G17" s="19">
        <v>128</v>
      </c>
      <c r="H17" s="20">
        <f t="shared" si="0"/>
        <v>7.529411764705882</v>
      </c>
      <c r="I17" s="3"/>
      <c r="J17" s="26"/>
      <c r="K17" s="3">
        <v>4</v>
      </c>
      <c r="L17" s="26"/>
      <c r="M17" s="3"/>
      <c r="N17" s="26"/>
      <c r="O17" s="3"/>
      <c r="P17" s="26"/>
      <c r="Q17" s="3"/>
      <c r="R17" s="26"/>
      <c r="S17" s="3"/>
      <c r="T17" s="26"/>
      <c r="U17" s="3"/>
      <c r="V17" s="26"/>
      <c r="W17" s="3"/>
      <c r="X17" s="26"/>
      <c r="Y17" s="3"/>
      <c r="Z17" s="26"/>
      <c r="AA17" s="26"/>
      <c r="AB17" s="3" t="s">
        <v>6</v>
      </c>
      <c r="AC17" s="3"/>
    </row>
    <row r="18" spans="1:29" ht="14.25">
      <c r="A18" s="59"/>
      <c r="B18" s="59"/>
      <c r="C18" s="59"/>
      <c r="D18" s="59"/>
      <c r="E18" s="6">
        <v>5</v>
      </c>
      <c r="F18" s="7" t="s">
        <v>88</v>
      </c>
      <c r="G18" s="19">
        <v>296</v>
      </c>
      <c r="H18" s="20">
        <f t="shared" si="0"/>
        <v>17.41176470588235</v>
      </c>
      <c r="I18" s="3">
        <v>2</v>
      </c>
      <c r="J18" s="26"/>
      <c r="K18" s="3">
        <v>2</v>
      </c>
      <c r="L18" s="26"/>
      <c r="M18" s="3">
        <v>2</v>
      </c>
      <c r="N18" s="26"/>
      <c r="O18" s="3">
        <v>2</v>
      </c>
      <c r="P18" s="26"/>
      <c r="Q18" s="3">
        <v>2</v>
      </c>
      <c r="R18" s="26"/>
      <c r="S18" s="3"/>
      <c r="T18" s="26"/>
      <c r="U18" s="3"/>
      <c r="V18" s="26"/>
      <c r="W18" s="3"/>
      <c r="X18" s="26"/>
      <c r="Y18" s="3"/>
      <c r="Z18" s="26"/>
      <c r="AA18" s="26"/>
      <c r="AB18" s="3"/>
      <c r="AC18" s="3" t="s">
        <v>6</v>
      </c>
    </row>
    <row r="19" spans="1:29" ht="15" customHeight="1">
      <c r="A19" s="59"/>
      <c r="B19" s="59"/>
      <c r="C19" s="59"/>
      <c r="D19" s="59"/>
      <c r="E19" s="6">
        <v>6</v>
      </c>
      <c r="F19" s="7" t="s">
        <v>181</v>
      </c>
      <c r="G19" s="19"/>
      <c r="H19" s="20"/>
      <c r="I19" s="3"/>
      <c r="J19" s="26"/>
      <c r="K19" s="3">
        <v>2</v>
      </c>
      <c r="L19" s="26"/>
      <c r="M19" s="3"/>
      <c r="N19" s="26"/>
      <c r="O19" s="3"/>
      <c r="P19" s="26"/>
      <c r="Q19" s="3"/>
      <c r="R19" s="26"/>
      <c r="S19" s="3"/>
      <c r="T19" s="26"/>
      <c r="U19" s="3"/>
      <c r="V19" s="26"/>
      <c r="W19" s="3"/>
      <c r="X19" s="26"/>
      <c r="Y19" s="3"/>
      <c r="Z19" s="26"/>
      <c r="AA19" s="26"/>
      <c r="AB19" s="3"/>
      <c r="AC19" s="3" t="s">
        <v>6</v>
      </c>
    </row>
    <row r="20" spans="1:29" ht="14.25">
      <c r="A20" s="59"/>
      <c r="B20" s="59"/>
      <c r="C20" s="59"/>
      <c r="D20" s="59"/>
      <c r="E20" s="6">
        <v>7</v>
      </c>
      <c r="F20" s="7" t="s">
        <v>180</v>
      </c>
      <c r="G20" s="19">
        <v>32</v>
      </c>
      <c r="H20" s="20">
        <f t="shared" si="0"/>
        <v>1.8823529411764706</v>
      </c>
      <c r="I20" s="3"/>
      <c r="J20" s="26"/>
      <c r="K20" s="3"/>
      <c r="L20" s="26"/>
      <c r="M20" s="3"/>
      <c r="N20" s="26"/>
      <c r="O20" s="3">
        <v>2</v>
      </c>
      <c r="P20" s="26"/>
      <c r="Q20" s="3"/>
      <c r="R20" s="26"/>
      <c r="S20" s="3"/>
      <c r="T20" s="26"/>
      <c r="U20" s="3"/>
      <c r="V20" s="26"/>
      <c r="W20" s="3"/>
      <c r="X20" s="26"/>
      <c r="Y20" s="3"/>
      <c r="Z20" s="26"/>
      <c r="AA20" s="26"/>
      <c r="AB20" s="3" t="s">
        <v>6</v>
      </c>
      <c r="AC20" s="3"/>
    </row>
    <row r="21" spans="1:29" ht="14.25">
      <c r="A21" s="59"/>
      <c r="B21" s="59"/>
      <c r="C21" s="59"/>
      <c r="D21" s="59" t="s">
        <v>11</v>
      </c>
      <c r="E21" s="6">
        <v>8</v>
      </c>
      <c r="F21" s="7" t="s">
        <v>89</v>
      </c>
      <c r="G21" s="19">
        <v>64</v>
      </c>
      <c r="H21" s="20">
        <f t="shared" si="0"/>
        <v>3.764705882352941</v>
      </c>
      <c r="I21" s="3">
        <v>4</v>
      </c>
      <c r="J21" s="26"/>
      <c r="K21" s="3">
        <v>2</v>
      </c>
      <c r="L21" s="26"/>
      <c r="M21" s="3"/>
      <c r="N21" s="26"/>
      <c r="O21" s="3"/>
      <c r="P21" s="26"/>
      <c r="Q21" s="3"/>
      <c r="R21" s="26"/>
      <c r="S21" s="3"/>
      <c r="T21" s="26"/>
      <c r="U21" s="3"/>
      <c r="V21" s="26"/>
      <c r="W21" s="3"/>
      <c r="X21" s="26"/>
      <c r="Y21" s="3"/>
      <c r="Z21" s="26"/>
      <c r="AA21" s="26"/>
      <c r="AB21" s="3" t="s">
        <v>6</v>
      </c>
      <c r="AC21" s="3"/>
    </row>
    <row r="22" spans="1:29" ht="18.75" customHeight="1">
      <c r="A22" s="59"/>
      <c r="B22" s="59"/>
      <c r="C22" s="59"/>
      <c r="D22" s="59"/>
      <c r="E22" s="6">
        <v>9</v>
      </c>
      <c r="F22" s="7" t="s">
        <v>90</v>
      </c>
      <c r="G22" s="19">
        <v>64</v>
      </c>
      <c r="H22" s="20">
        <f t="shared" si="0"/>
        <v>3.764705882352941</v>
      </c>
      <c r="I22" s="3">
        <v>4</v>
      </c>
      <c r="J22" s="26"/>
      <c r="K22" s="3"/>
      <c r="L22" s="26"/>
      <c r="M22" s="3"/>
      <c r="N22" s="26"/>
      <c r="O22" s="3"/>
      <c r="P22" s="26"/>
      <c r="Q22" s="3"/>
      <c r="R22" s="26"/>
      <c r="S22" s="3"/>
      <c r="T22" s="26"/>
      <c r="U22" s="3"/>
      <c r="V22" s="26"/>
      <c r="W22" s="3"/>
      <c r="X22" s="26"/>
      <c r="Y22" s="3"/>
      <c r="Z22" s="26"/>
      <c r="AA22" s="26"/>
      <c r="AB22" s="3"/>
      <c r="AC22" s="3" t="s">
        <v>6</v>
      </c>
    </row>
    <row r="23" spans="1:29" ht="15" customHeight="1">
      <c r="A23" s="59"/>
      <c r="B23" s="51" t="s">
        <v>17</v>
      </c>
      <c r="C23" s="51"/>
      <c r="D23" s="51"/>
      <c r="E23" s="51"/>
      <c r="F23" s="51"/>
      <c r="G23" s="14">
        <f>SUM(G6:G22)</f>
        <v>1978</v>
      </c>
      <c r="H23" s="14">
        <f>SUM(H6:H22)</f>
        <v>116.35294117647058</v>
      </c>
      <c r="I23" s="14">
        <f>SUM(I6:I22)</f>
        <v>26</v>
      </c>
      <c r="J23" s="14"/>
      <c r="K23" s="14">
        <f>SUM(K6:K22)</f>
        <v>24</v>
      </c>
      <c r="L23" s="14"/>
      <c r="M23" s="14">
        <f>SUM(M6:M22)</f>
        <v>16</v>
      </c>
      <c r="N23" s="14"/>
      <c r="O23" s="14">
        <f>SUM(O6:O22)</f>
        <v>18</v>
      </c>
      <c r="P23" s="14"/>
      <c r="Q23" s="14">
        <f>SUM(Q6:Q22)</f>
        <v>6</v>
      </c>
      <c r="R23" s="14"/>
      <c r="S23" s="14">
        <f>SUM(S6:S22)</f>
        <v>0</v>
      </c>
      <c r="T23" s="14"/>
      <c r="U23" s="14">
        <f>SUM(U6:U22)</f>
        <v>0</v>
      </c>
      <c r="V23" s="14"/>
      <c r="W23" s="14">
        <f>SUM(W6:W22)</f>
        <v>0</v>
      </c>
      <c r="X23" s="14"/>
      <c r="Y23" s="14">
        <f>SUM(Y6:Y22)</f>
        <v>0</v>
      </c>
      <c r="Z23" s="14"/>
      <c r="AA23" s="14">
        <f>SUM(AA6:AA22)</f>
        <v>0</v>
      </c>
      <c r="AB23" s="15"/>
      <c r="AC23" s="15"/>
    </row>
    <row r="24" spans="1:29" ht="15" customHeight="1">
      <c r="A24" s="59" t="s">
        <v>4</v>
      </c>
      <c r="B24" s="59" t="s">
        <v>13</v>
      </c>
      <c r="C24" s="59"/>
      <c r="D24" s="59"/>
      <c r="E24" s="6">
        <v>1</v>
      </c>
      <c r="F24" s="7" t="s">
        <v>98</v>
      </c>
      <c r="G24" s="19">
        <v>96</v>
      </c>
      <c r="H24" s="20">
        <f t="shared" si="0"/>
        <v>5.647058823529412</v>
      </c>
      <c r="I24" s="3"/>
      <c r="J24" s="26"/>
      <c r="K24" s="3">
        <v>4</v>
      </c>
      <c r="L24" s="26"/>
      <c r="M24" s="3"/>
      <c r="N24" s="26"/>
      <c r="O24" s="3"/>
      <c r="P24" s="26"/>
      <c r="Q24" s="3"/>
      <c r="R24" s="26"/>
      <c r="S24" s="3"/>
      <c r="T24" s="26"/>
      <c r="U24" s="3"/>
      <c r="V24" s="26"/>
      <c r="W24" s="3"/>
      <c r="X24" s="26"/>
      <c r="Y24" s="3"/>
      <c r="Z24" s="26"/>
      <c r="AA24" s="26"/>
      <c r="AB24" s="3" t="s">
        <v>6</v>
      </c>
      <c r="AC24" s="3"/>
    </row>
    <row r="25" spans="1:29" ht="15" customHeight="1">
      <c r="A25" s="59"/>
      <c r="B25" s="59"/>
      <c r="C25" s="59"/>
      <c r="D25" s="59"/>
      <c r="E25" s="6">
        <v>2</v>
      </c>
      <c r="F25" s="7" t="s">
        <v>99</v>
      </c>
      <c r="G25" s="19">
        <v>96</v>
      </c>
      <c r="H25" s="20">
        <f t="shared" si="0"/>
        <v>5.647058823529412</v>
      </c>
      <c r="I25" s="3"/>
      <c r="J25" s="26"/>
      <c r="K25" s="3"/>
      <c r="L25" s="26"/>
      <c r="M25" s="3"/>
      <c r="N25" s="26"/>
      <c r="O25" s="3"/>
      <c r="P25" s="26"/>
      <c r="Q25" s="3"/>
      <c r="R25" s="26"/>
      <c r="S25" s="3"/>
      <c r="T25" s="26"/>
      <c r="U25" s="3"/>
      <c r="V25" s="26"/>
      <c r="W25" s="3"/>
      <c r="X25" s="26"/>
      <c r="Y25" s="3"/>
      <c r="Z25" s="26"/>
      <c r="AA25" s="26"/>
      <c r="AB25" s="3" t="s">
        <v>6</v>
      </c>
      <c r="AC25" s="3"/>
    </row>
    <row r="26" spans="1:29" ht="15" customHeight="1">
      <c r="A26" s="59"/>
      <c r="B26" s="59"/>
      <c r="C26" s="59"/>
      <c r="D26" s="59"/>
      <c r="E26" s="6">
        <v>3</v>
      </c>
      <c r="F26" s="7" t="s">
        <v>100</v>
      </c>
      <c r="G26" s="19">
        <v>66</v>
      </c>
      <c r="H26" s="20">
        <f t="shared" si="0"/>
        <v>3.8823529411764706</v>
      </c>
      <c r="I26" s="3"/>
      <c r="J26" s="26"/>
      <c r="K26" s="3"/>
      <c r="L26" s="26"/>
      <c r="M26" s="3">
        <v>4</v>
      </c>
      <c r="N26" s="26"/>
      <c r="O26" s="3"/>
      <c r="P26" s="26"/>
      <c r="Q26" s="3"/>
      <c r="R26" s="26"/>
      <c r="S26" s="3"/>
      <c r="T26" s="26"/>
      <c r="U26" s="3"/>
      <c r="V26" s="26"/>
      <c r="W26" s="3"/>
      <c r="X26" s="26"/>
      <c r="Y26" s="3"/>
      <c r="Z26" s="26"/>
      <c r="AA26" s="26"/>
      <c r="AB26" s="3" t="s">
        <v>6</v>
      </c>
      <c r="AC26" s="3"/>
    </row>
    <row r="27" spans="1:29" ht="15" customHeight="1">
      <c r="A27" s="59"/>
      <c r="B27" s="59"/>
      <c r="C27" s="59"/>
      <c r="D27" s="59"/>
      <c r="E27" s="6">
        <v>4</v>
      </c>
      <c r="F27" s="7" t="s">
        <v>101</v>
      </c>
      <c r="G27" s="19">
        <v>68</v>
      </c>
      <c r="H27" s="20">
        <f t="shared" si="0"/>
        <v>4</v>
      </c>
      <c r="I27" s="3"/>
      <c r="J27" s="26"/>
      <c r="K27" s="3"/>
      <c r="L27" s="26"/>
      <c r="M27" s="3"/>
      <c r="N27" s="26"/>
      <c r="O27" s="3"/>
      <c r="P27" s="26"/>
      <c r="Q27" s="3"/>
      <c r="R27" s="26"/>
      <c r="S27" s="3"/>
      <c r="T27" s="26"/>
      <c r="U27" s="3"/>
      <c r="V27" s="26"/>
      <c r="W27" s="3"/>
      <c r="X27" s="26"/>
      <c r="Y27" s="3"/>
      <c r="Z27" s="26"/>
      <c r="AA27" s="26"/>
      <c r="AB27" s="3" t="s">
        <v>6</v>
      </c>
      <c r="AC27" s="3"/>
    </row>
    <row r="28" spans="1:29" ht="15" customHeight="1">
      <c r="A28" s="59"/>
      <c r="B28" s="59"/>
      <c r="C28" s="59"/>
      <c r="D28" s="59"/>
      <c r="E28" s="6">
        <v>5</v>
      </c>
      <c r="F28" s="7" t="s">
        <v>102</v>
      </c>
      <c r="G28" s="19">
        <v>96</v>
      </c>
      <c r="H28" s="20">
        <f t="shared" si="0"/>
        <v>5.647058823529412</v>
      </c>
      <c r="I28" s="3"/>
      <c r="J28" s="26"/>
      <c r="K28" s="3"/>
      <c r="L28" s="26"/>
      <c r="M28" s="3"/>
      <c r="N28" s="26"/>
      <c r="O28" s="3"/>
      <c r="P28" s="26"/>
      <c r="Q28" s="3"/>
      <c r="R28" s="26"/>
      <c r="S28" s="3"/>
      <c r="T28" s="26"/>
      <c r="U28" s="3"/>
      <c r="V28" s="26"/>
      <c r="W28" s="3"/>
      <c r="X28" s="26"/>
      <c r="Y28" s="3"/>
      <c r="Z28" s="26"/>
      <c r="AA28" s="26"/>
      <c r="AB28" s="3" t="s">
        <v>6</v>
      </c>
      <c r="AC28" s="3"/>
    </row>
    <row r="29" spans="1:29" ht="15" customHeight="1">
      <c r="A29" s="59"/>
      <c r="B29" s="59"/>
      <c r="C29" s="59"/>
      <c r="D29" s="59"/>
      <c r="E29" s="6">
        <v>6</v>
      </c>
      <c r="F29" s="7" t="s">
        <v>103</v>
      </c>
      <c r="G29" s="19">
        <v>34</v>
      </c>
      <c r="H29" s="20">
        <f t="shared" si="0"/>
        <v>2</v>
      </c>
      <c r="I29" s="3"/>
      <c r="J29" s="26"/>
      <c r="K29" s="3"/>
      <c r="L29" s="26"/>
      <c r="M29" s="3"/>
      <c r="N29" s="26"/>
      <c r="O29" s="3">
        <v>4</v>
      </c>
      <c r="P29" s="26"/>
      <c r="Q29" s="3"/>
      <c r="R29" s="26"/>
      <c r="S29" s="3"/>
      <c r="T29" s="26"/>
      <c r="U29" s="3"/>
      <c r="V29" s="26"/>
      <c r="W29" s="3"/>
      <c r="X29" s="26"/>
      <c r="Y29" s="3"/>
      <c r="Z29" s="26"/>
      <c r="AA29" s="26"/>
      <c r="AB29" s="3" t="s">
        <v>6</v>
      </c>
      <c r="AC29" s="3"/>
    </row>
    <row r="30" spans="1:29" ht="15" customHeight="1">
      <c r="A30" s="59"/>
      <c r="B30" s="59"/>
      <c r="C30" s="59"/>
      <c r="D30" s="59"/>
      <c r="E30" s="6">
        <v>7</v>
      </c>
      <c r="F30" s="7" t="s">
        <v>104</v>
      </c>
      <c r="G30" s="19">
        <v>132</v>
      </c>
      <c r="H30" s="20">
        <f t="shared" si="0"/>
        <v>7.764705882352941</v>
      </c>
      <c r="I30" s="3"/>
      <c r="J30" s="26"/>
      <c r="K30" s="3"/>
      <c r="L30" s="26"/>
      <c r="M30" s="3"/>
      <c r="N30" s="26"/>
      <c r="O30" s="3"/>
      <c r="P30" s="26"/>
      <c r="Q30" s="3">
        <v>6</v>
      </c>
      <c r="R30" s="26"/>
      <c r="S30" s="3"/>
      <c r="T30" s="26"/>
      <c r="U30" s="3"/>
      <c r="V30" s="26"/>
      <c r="W30" s="3"/>
      <c r="X30" s="26"/>
      <c r="Y30" s="3"/>
      <c r="Z30" s="26"/>
      <c r="AA30" s="26"/>
      <c r="AB30" s="3" t="s">
        <v>6</v>
      </c>
      <c r="AC30" s="3"/>
    </row>
    <row r="31" spans="1:29" ht="15" customHeight="1">
      <c r="A31" s="59"/>
      <c r="B31" s="59"/>
      <c r="C31" s="59"/>
      <c r="D31" s="59"/>
      <c r="E31" s="6">
        <v>8</v>
      </c>
      <c r="F31" s="7" t="s">
        <v>105</v>
      </c>
      <c r="G31" s="19">
        <v>124</v>
      </c>
      <c r="H31" s="20">
        <f t="shared" si="0"/>
        <v>7.294117647058823</v>
      </c>
      <c r="I31" s="3"/>
      <c r="J31" s="26"/>
      <c r="K31" s="3"/>
      <c r="L31" s="26"/>
      <c r="M31" s="3"/>
      <c r="N31" s="26"/>
      <c r="O31" s="3"/>
      <c r="P31" s="26"/>
      <c r="Q31" s="3">
        <v>6</v>
      </c>
      <c r="R31" s="26"/>
      <c r="S31" s="3"/>
      <c r="T31" s="26"/>
      <c r="U31" s="3"/>
      <c r="V31" s="26"/>
      <c r="W31" s="3"/>
      <c r="X31" s="26"/>
      <c r="Y31" s="3"/>
      <c r="Z31" s="26"/>
      <c r="AA31" s="26"/>
      <c r="AB31" s="3" t="s">
        <v>6</v>
      </c>
      <c r="AC31" s="3"/>
    </row>
    <row r="32" spans="1:29" ht="15" customHeight="1">
      <c r="A32" s="59"/>
      <c r="B32" s="59"/>
      <c r="C32" s="59"/>
      <c r="D32" s="59"/>
      <c r="E32" s="6">
        <v>9</v>
      </c>
      <c r="F32" s="7" t="s">
        <v>106</v>
      </c>
      <c r="G32" s="19">
        <v>124</v>
      </c>
      <c r="H32" s="20">
        <f t="shared" si="0"/>
        <v>7.294117647058823</v>
      </c>
      <c r="I32" s="3"/>
      <c r="J32" s="26"/>
      <c r="K32" s="3"/>
      <c r="L32" s="26"/>
      <c r="M32" s="3"/>
      <c r="N32" s="26"/>
      <c r="O32" s="3"/>
      <c r="P32" s="26"/>
      <c r="Q32" s="3">
        <v>6</v>
      </c>
      <c r="R32" s="26"/>
      <c r="S32" s="3"/>
      <c r="T32" s="26"/>
      <c r="U32" s="3"/>
      <c r="V32" s="26"/>
      <c r="W32" s="3"/>
      <c r="X32" s="26"/>
      <c r="Y32" s="3"/>
      <c r="Z32" s="26"/>
      <c r="AA32" s="26"/>
      <c r="AB32" s="3" t="s">
        <v>6</v>
      </c>
      <c r="AC32" s="3"/>
    </row>
    <row r="33" spans="1:29" ht="15" customHeight="1">
      <c r="A33" s="59"/>
      <c r="B33" s="59"/>
      <c r="C33" s="59"/>
      <c r="D33" s="59"/>
      <c r="E33" s="6">
        <v>10</v>
      </c>
      <c r="F33" s="7" t="s">
        <v>107</v>
      </c>
      <c r="G33" s="19">
        <v>54</v>
      </c>
      <c r="H33" s="20">
        <f t="shared" si="0"/>
        <v>3.176470588235294</v>
      </c>
      <c r="I33" s="3"/>
      <c r="J33" s="26"/>
      <c r="K33" s="3"/>
      <c r="L33" s="26"/>
      <c r="M33" s="3"/>
      <c r="N33" s="26"/>
      <c r="O33" s="3"/>
      <c r="P33" s="26"/>
      <c r="Q33" s="3"/>
      <c r="R33" s="26"/>
      <c r="S33" s="3"/>
      <c r="T33" s="26"/>
      <c r="U33" s="3"/>
      <c r="V33" s="26"/>
      <c r="W33" s="3"/>
      <c r="X33" s="26"/>
      <c r="Y33" s="3"/>
      <c r="Z33" s="26"/>
      <c r="AA33" s="26"/>
      <c r="AB33" s="3" t="s">
        <v>6</v>
      </c>
      <c r="AC33" s="3"/>
    </row>
    <row r="34" spans="1:29" ht="15" customHeight="1">
      <c r="A34" s="59"/>
      <c r="B34" s="59"/>
      <c r="C34" s="59"/>
      <c r="D34" s="59"/>
      <c r="E34" s="6">
        <v>11</v>
      </c>
      <c r="F34" s="7" t="s">
        <v>108</v>
      </c>
      <c r="G34" s="19">
        <v>68</v>
      </c>
      <c r="H34" s="20">
        <f t="shared" si="0"/>
        <v>4</v>
      </c>
      <c r="I34" s="3"/>
      <c r="J34" s="26"/>
      <c r="K34" s="3"/>
      <c r="L34" s="26"/>
      <c r="M34" s="3"/>
      <c r="N34" s="26"/>
      <c r="O34" s="3"/>
      <c r="P34" s="26"/>
      <c r="Q34" s="3"/>
      <c r="R34" s="26"/>
      <c r="S34" s="3"/>
      <c r="T34" s="26"/>
      <c r="U34" s="3"/>
      <c r="V34" s="26"/>
      <c r="W34" s="3"/>
      <c r="X34" s="26"/>
      <c r="Y34" s="3"/>
      <c r="Z34" s="26"/>
      <c r="AA34" s="26"/>
      <c r="AB34" s="3" t="s">
        <v>6</v>
      </c>
      <c r="AC34" s="3"/>
    </row>
    <row r="35" spans="1:29" ht="15" customHeight="1">
      <c r="A35" s="59"/>
      <c r="B35" s="59"/>
      <c r="C35" s="59"/>
      <c r="D35" s="59"/>
      <c r="E35" s="6">
        <v>12</v>
      </c>
      <c r="F35" s="7" t="s">
        <v>109</v>
      </c>
      <c r="G35" s="19">
        <v>30</v>
      </c>
      <c r="H35" s="20">
        <f t="shared" si="0"/>
        <v>1.7647058823529411</v>
      </c>
      <c r="I35" s="3"/>
      <c r="J35" s="26"/>
      <c r="K35" s="3"/>
      <c r="L35" s="26"/>
      <c r="M35" s="3"/>
      <c r="N35" s="26"/>
      <c r="O35" s="3"/>
      <c r="P35" s="26"/>
      <c r="Q35" s="3">
        <v>4</v>
      </c>
      <c r="R35" s="26"/>
      <c r="S35" s="3"/>
      <c r="T35" s="26"/>
      <c r="U35" s="3"/>
      <c r="V35" s="26"/>
      <c r="W35" s="3"/>
      <c r="X35" s="26"/>
      <c r="Y35" s="3"/>
      <c r="Z35" s="26"/>
      <c r="AA35" s="26"/>
      <c r="AB35" s="3" t="s">
        <v>6</v>
      </c>
      <c r="AC35" s="3"/>
    </row>
    <row r="36" spans="1:29" ht="15" customHeight="1">
      <c r="A36" s="59"/>
      <c r="B36" s="59"/>
      <c r="C36" s="59"/>
      <c r="D36" s="59"/>
      <c r="E36" s="6">
        <v>13</v>
      </c>
      <c r="F36" s="7" t="s">
        <v>110</v>
      </c>
      <c r="G36" s="19">
        <v>70</v>
      </c>
      <c r="H36" s="20">
        <f t="shared" si="0"/>
        <v>4.117647058823529</v>
      </c>
      <c r="I36" s="3"/>
      <c r="J36" s="26"/>
      <c r="K36" s="3"/>
      <c r="L36" s="26"/>
      <c r="M36" s="3"/>
      <c r="N36" s="26"/>
      <c r="O36" s="3"/>
      <c r="P36" s="26"/>
      <c r="Q36" s="3"/>
      <c r="R36" s="26"/>
      <c r="S36" s="3"/>
      <c r="T36" s="26"/>
      <c r="U36" s="3"/>
      <c r="V36" s="26"/>
      <c r="W36" s="3"/>
      <c r="X36" s="26"/>
      <c r="Y36" s="3"/>
      <c r="Z36" s="26"/>
      <c r="AA36" s="26"/>
      <c r="AB36" s="3" t="s">
        <v>6</v>
      </c>
      <c r="AC36" s="3"/>
    </row>
    <row r="37" spans="1:29" ht="15" customHeight="1">
      <c r="A37" s="59"/>
      <c r="B37" s="59"/>
      <c r="C37" s="59"/>
      <c r="D37" s="59"/>
      <c r="E37" s="6">
        <v>14</v>
      </c>
      <c r="F37" s="7" t="s">
        <v>111</v>
      </c>
      <c r="G37" s="19">
        <v>34</v>
      </c>
      <c r="H37" s="20">
        <f t="shared" si="0"/>
        <v>2</v>
      </c>
      <c r="I37" s="3"/>
      <c r="J37" s="26"/>
      <c r="K37" s="3"/>
      <c r="L37" s="26"/>
      <c r="M37" s="3"/>
      <c r="N37" s="26"/>
      <c r="O37" s="3"/>
      <c r="P37" s="26"/>
      <c r="Q37" s="3"/>
      <c r="R37" s="26"/>
      <c r="S37" s="3"/>
      <c r="T37" s="26"/>
      <c r="U37" s="3"/>
      <c r="V37" s="26"/>
      <c r="W37" s="3"/>
      <c r="X37" s="26"/>
      <c r="Y37" s="3"/>
      <c r="Z37" s="26"/>
      <c r="AA37" s="26"/>
      <c r="AB37" s="3"/>
      <c r="AC37" s="3" t="s">
        <v>6</v>
      </c>
    </row>
    <row r="38" spans="1:29" ht="15" customHeight="1">
      <c r="A38" s="59"/>
      <c r="B38" s="59"/>
      <c r="C38" s="59"/>
      <c r="D38" s="59"/>
      <c r="E38" s="6">
        <v>15</v>
      </c>
      <c r="F38" s="7" t="s">
        <v>112</v>
      </c>
      <c r="G38" s="19">
        <v>68</v>
      </c>
      <c r="H38" s="20">
        <f t="shared" si="0"/>
        <v>4</v>
      </c>
      <c r="I38" s="3"/>
      <c r="J38" s="26"/>
      <c r="K38" s="3"/>
      <c r="L38" s="26"/>
      <c r="M38" s="3"/>
      <c r="N38" s="26"/>
      <c r="O38" s="3"/>
      <c r="P38" s="26"/>
      <c r="Q38" s="3"/>
      <c r="R38" s="26"/>
      <c r="S38" s="3"/>
      <c r="T38" s="26"/>
      <c r="U38" s="3"/>
      <c r="V38" s="26"/>
      <c r="W38" s="3"/>
      <c r="X38" s="26"/>
      <c r="Y38" s="3"/>
      <c r="Z38" s="26"/>
      <c r="AA38" s="26"/>
      <c r="AB38" s="3" t="s">
        <v>6</v>
      </c>
      <c r="AC38" s="3"/>
    </row>
    <row r="39" spans="1:29" ht="15" customHeight="1">
      <c r="A39" s="59"/>
      <c r="B39" s="59"/>
      <c r="C39" s="59"/>
      <c r="D39" s="59"/>
      <c r="E39" s="6">
        <v>16</v>
      </c>
      <c r="F39" s="7" t="s">
        <v>113</v>
      </c>
      <c r="G39" s="19">
        <v>68</v>
      </c>
      <c r="H39" s="20">
        <f t="shared" si="0"/>
        <v>4</v>
      </c>
      <c r="I39" s="3"/>
      <c r="J39" s="26"/>
      <c r="K39" s="3"/>
      <c r="L39" s="26"/>
      <c r="M39" s="3"/>
      <c r="N39" s="26"/>
      <c r="O39" s="3"/>
      <c r="P39" s="26"/>
      <c r="Q39" s="3"/>
      <c r="R39" s="26"/>
      <c r="S39" s="3"/>
      <c r="T39" s="26"/>
      <c r="U39" s="3"/>
      <c r="V39" s="26"/>
      <c r="W39" s="3"/>
      <c r="X39" s="26"/>
      <c r="Y39" s="3"/>
      <c r="Z39" s="26"/>
      <c r="AA39" s="26"/>
      <c r="AB39" s="3" t="s">
        <v>6</v>
      </c>
      <c r="AC39" s="3"/>
    </row>
    <row r="40" spans="1:29" ht="15" customHeight="1">
      <c r="A40" s="59"/>
      <c r="B40" s="59"/>
      <c r="C40" s="59"/>
      <c r="D40" s="59"/>
      <c r="E40" s="6">
        <v>17</v>
      </c>
      <c r="F40" s="7" t="s">
        <v>114</v>
      </c>
      <c r="G40" s="19">
        <v>88</v>
      </c>
      <c r="H40" s="20">
        <f t="shared" si="0"/>
        <v>5.176470588235294</v>
      </c>
      <c r="I40" s="3"/>
      <c r="J40" s="26"/>
      <c r="K40" s="3"/>
      <c r="L40" s="26"/>
      <c r="M40" s="3"/>
      <c r="N40" s="26"/>
      <c r="O40" s="3"/>
      <c r="P40" s="26"/>
      <c r="Q40" s="3"/>
      <c r="R40" s="26"/>
      <c r="S40" s="3"/>
      <c r="T40" s="26"/>
      <c r="U40" s="3"/>
      <c r="V40" s="26"/>
      <c r="W40" s="3"/>
      <c r="X40" s="26"/>
      <c r="Y40" s="3"/>
      <c r="Z40" s="26"/>
      <c r="AA40" s="26"/>
      <c r="AB40" s="3" t="s">
        <v>6</v>
      </c>
      <c r="AC40" s="3"/>
    </row>
    <row r="41" spans="1:29" ht="15" customHeight="1">
      <c r="A41" s="59"/>
      <c r="B41" s="59"/>
      <c r="C41" s="59"/>
      <c r="D41" s="59"/>
      <c r="E41" s="6">
        <v>18</v>
      </c>
      <c r="F41" s="7" t="s">
        <v>115</v>
      </c>
      <c r="G41" s="19">
        <v>88</v>
      </c>
      <c r="H41" s="20">
        <f t="shared" si="0"/>
        <v>5.176470588235294</v>
      </c>
      <c r="I41" s="3"/>
      <c r="J41" s="26"/>
      <c r="K41" s="3"/>
      <c r="L41" s="26"/>
      <c r="M41" s="3"/>
      <c r="N41" s="26"/>
      <c r="O41" s="3"/>
      <c r="P41" s="26"/>
      <c r="Q41" s="3"/>
      <c r="R41" s="26"/>
      <c r="S41" s="3"/>
      <c r="T41" s="26"/>
      <c r="U41" s="3"/>
      <c r="V41" s="26"/>
      <c r="W41" s="3"/>
      <c r="X41" s="26"/>
      <c r="Y41" s="3"/>
      <c r="Z41" s="26"/>
      <c r="AA41" s="26"/>
      <c r="AB41" s="3" t="s">
        <v>6</v>
      </c>
      <c r="AC41" s="3"/>
    </row>
    <row r="42" spans="1:29" ht="15" customHeight="1">
      <c r="A42" s="59"/>
      <c r="B42" s="59"/>
      <c r="C42" s="59"/>
      <c r="D42" s="59"/>
      <c r="E42" s="6">
        <v>19</v>
      </c>
      <c r="F42" s="7" t="s">
        <v>116</v>
      </c>
      <c r="G42" s="19">
        <v>56</v>
      </c>
      <c r="H42" s="20">
        <f t="shared" si="0"/>
        <v>3.2941176470588234</v>
      </c>
      <c r="I42" s="3"/>
      <c r="J42" s="26"/>
      <c r="K42" s="3"/>
      <c r="L42" s="26"/>
      <c r="M42" s="3"/>
      <c r="N42" s="26"/>
      <c r="O42" s="3"/>
      <c r="P42" s="26"/>
      <c r="Q42" s="3"/>
      <c r="R42" s="26"/>
      <c r="S42" s="3"/>
      <c r="T42" s="26"/>
      <c r="U42" s="3"/>
      <c r="V42" s="26"/>
      <c r="W42" s="3"/>
      <c r="X42" s="26"/>
      <c r="Y42" s="3"/>
      <c r="Z42" s="26"/>
      <c r="AA42" s="26"/>
      <c r="AB42" s="3" t="s">
        <v>6</v>
      </c>
      <c r="AC42" s="3"/>
    </row>
    <row r="43" spans="1:29" ht="15" customHeight="1">
      <c r="A43" s="59"/>
      <c r="B43" s="59"/>
      <c r="C43" s="59"/>
      <c r="D43" s="59"/>
      <c r="E43" s="6">
        <v>20</v>
      </c>
      <c r="F43" s="7" t="s">
        <v>117</v>
      </c>
      <c r="G43" s="19">
        <v>56</v>
      </c>
      <c r="H43" s="20">
        <f t="shared" si="0"/>
        <v>3.2941176470588234</v>
      </c>
      <c r="I43" s="3"/>
      <c r="J43" s="26"/>
      <c r="K43" s="3"/>
      <c r="L43" s="26"/>
      <c r="M43" s="3"/>
      <c r="N43" s="26"/>
      <c r="O43" s="3">
        <v>6</v>
      </c>
      <c r="P43" s="26"/>
      <c r="Q43" s="3"/>
      <c r="R43" s="26"/>
      <c r="S43" s="3"/>
      <c r="T43" s="26"/>
      <c r="U43" s="3"/>
      <c r="V43" s="26"/>
      <c r="W43" s="3"/>
      <c r="X43" s="26"/>
      <c r="Y43" s="3"/>
      <c r="Z43" s="26"/>
      <c r="AA43" s="26"/>
      <c r="AB43" s="3" t="s">
        <v>6</v>
      </c>
      <c r="AC43" s="3"/>
    </row>
    <row r="44" spans="1:29" ht="15" customHeight="1">
      <c r="A44" s="59"/>
      <c r="B44" s="59"/>
      <c r="C44" s="59"/>
      <c r="D44" s="59"/>
      <c r="E44" s="6">
        <v>21</v>
      </c>
      <c r="F44" s="42" t="s">
        <v>179</v>
      </c>
      <c r="G44" s="19">
        <v>32</v>
      </c>
      <c r="H44" s="20">
        <f t="shared" si="0"/>
        <v>1.8823529411764706</v>
      </c>
      <c r="I44" s="3">
        <v>2</v>
      </c>
      <c r="J44" s="26"/>
      <c r="K44" s="3"/>
      <c r="L44" s="26"/>
      <c r="M44" s="3"/>
      <c r="N44" s="26"/>
      <c r="O44" s="3"/>
      <c r="P44" s="26"/>
      <c r="Q44" s="3"/>
      <c r="R44" s="26"/>
      <c r="S44" s="3"/>
      <c r="T44" s="26"/>
      <c r="U44" s="3"/>
      <c r="V44" s="26"/>
      <c r="W44" s="3"/>
      <c r="X44" s="26"/>
      <c r="Y44" s="3"/>
      <c r="Z44" s="26"/>
      <c r="AA44" s="26"/>
      <c r="AB44" s="3"/>
      <c r="AC44" s="3" t="s">
        <v>6</v>
      </c>
    </row>
    <row r="45" spans="1:29" ht="15" customHeight="1">
      <c r="A45" s="59"/>
      <c r="B45" s="59"/>
      <c r="C45" s="59"/>
      <c r="D45" s="59"/>
      <c r="E45" s="6">
        <v>22</v>
      </c>
      <c r="F45" s="7" t="s">
        <v>182</v>
      </c>
      <c r="G45" s="19">
        <f>I5*I45+K5*K45+M5*M45+O5*O45+Q5*Q45+S5*S45+U5*U45+W5*W45+Y5*Y45+AA5*AA45</f>
        <v>64</v>
      </c>
      <c r="H45" s="20">
        <f t="shared" si="0"/>
        <v>3.764705882352941</v>
      </c>
      <c r="I45" s="3"/>
      <c r="J45" s="26"/>
      <c r="K45" s="3"/>
      <c r="L45" s="26"/>
      <c r="M45" s="3">
        <v>4</v>
      </c>
      <c r="N45" s="26"/>
      <c r="O45" s="3"/>
      <c r="P45" s="26"/>
      <c r="Q45" s="3"/>
      <c r="R45" s="26"/>
      <c r="S45" s="3"/>
      <c r="T45" s="26"/>
      <c r="U45" s="3"/>
      <c r="V45" s="26"/>
      <c r="W45" s="3"/>
      <c r="X45" s="26"/>
      <c r="Y45" s="3"/>
      <c r="Z45" s="26"/>
      <c r="AA45" s="26"/>
      <c r="AB45" s="3" t="s">
        <v>6</v>
      </c>
      <c r="AC45" s="3"/>
    </row>
    <row r="46" spans="1:29" ht="20.25" customHeight="1">
      <c r="A46" s="59"/>
      <c r="B46" s="59"/>
      <c r="C46" s="59"/>
      <c r="D46" s="59"/>
      <c r="E46" s="6">
        <v>23</v>
      </c>
      <c r="F46" s="7" t="s">
        <v>184</v>
      </c>
      <c r="G46" s="19"/>
      <c r="H46" s="20"/>
      <c r="I46" s="3"/>
      <c r="J46" s="26"/>
      <c r="K46" s="3"/>
      <c r="L46" s="26"/>
      <c r="M46" s="3"/>
      <c r="N46" s="26"/>
      <c r="O46" s="3"/>
      <c r="P46" s="26"/>
      <c r="Q46" s="3"/>
      <c r="R46" s="26"/>
      <c r="S46" s="3"/>
      <c r="T46" s="26"/>
      <c r="U46" s="3"/>
      <c r="V46" s="26"/>
      <c r="W46" s="3"/>
      <c r="X46" s="26"/>
      <c r="Y46" s="3"/>
      <c r="Z46" s="26"/>
      <c r="AA46" s="26"/>
      <c r="AB46" s="3" t="s">
        <v>6</v>
      </c>
      <c r="AC46" s="3"/>
    </row>
    <row r="47" spans="1:29" ht="18" customHeight="1">
      <c r="A47" s="59"/>
      <c r="B47" s="59"/>
      <c r="C47" s="59"/>
      <c r="D47" s="59"/>
      <c r="E47" s="6">
        <v>24</v>
      </c>
      <c r="F47" s="7" t="s">
        <v>183</v>
      </c>
      <c r="G47" s="19">
        <f>I5*I47+K5*K47+M5*M47+O5*O47+Q5*Q47+S5*S47+U5*U47+W5*W47+Y5*Y47+AA5*AA47</f>
        <v>64</v>
      </c>
      <c r="H47" s="20">
        <f t="shared" si="0"/>
        <v>3.764705882352941</v>
      </c>
      <c r="I47" s="3"/>
      <c r="J47" s="26"/>
      <c r="K47" s="3"/>
      <c r="L47" s="26"/>
      <c r="M47" s="3">
        <v>4</v>
      </c>
      <c r="N47" s="26"/>
      <c r="O47" s="3"/>
      <c r="P47" s="26"/>
      <c r="Q47" s="3"/>
      <c r="R47" s="26"/>
      <c r="S47" s="3"/>
      <c r="T47" s="26"/>
      <c r="U47" s="3"/>
      <c r="V47" s="26"/>
      <c r="W47" s="3"/>
      <c r="X47" s="26"/>
      <c r="Y47" s="3"/>
      <c r="Z47" s="26"/>
      <c r="AA47" s="26"/>
      <c r="AB47" s="3"/>
      <c r="AC47" s="3" t="s">
        <v>6</v>
      </c>
    </row>
    <row r="48" spans="1:29" ht="16.5" customHeight="1">
      <c r="A48" s="59"/>
      <c r="B48" s="51" t="s">
        <v>14</v>
      </c>
      <c r="C48" s="51"/>
      <c r="D48" s="51"/>
      <c r="E48" s="51"/>
      <c r="F48" s="51"/>
      <c r="G48" s="15">
        <f>SUM(G24:G47)</f>
        <v>1676</v>
      </c>
      <c r="H48" s="15">
        <f>SUM(H24:H47)</f>
        <v>98.58823529411765</v>
      </c>
      <c r="I48" s="15">
        <f>SUM(I24:I47)</f>
        <v>2</v>
      </c>
      <c r="J48" s="15"/>
      <c r="K48" s="15">
        <f>SUM(K24:K47)</f>
        <v>4</v>
      </c>
      <c r="L48" s="15"/>
      <c r="M48" s="15">
        <f>SUM(M24:M47)</f>
        <v>12</v>
      </c>
      <c r="N48" s="15"/>
      <c r="O48" s="15">
        <f>SUM(O24:O47)</f>
        <v>10</v>
      </c>
      <c r="P48" s="15"/>
      <c r="Q48" s="15">
        <f>SUM(Q24:Q47)</f>
        <v>22</v>
      </c>
      <c r="R48" s="15"/>
      <c r="S48" s="15">
        <f>SUM(S24:S47)</f>
        <v>0</v>
      </c>
      <c r="T48" s="15"/>
      <c r="U48" s="15">
        <f>SUM(U24:U47)</f>
        <v>0</v>
      </c>
      <c r="V48" s="15"/>
      <c r="W48" s="15">
        <f>SUM(W24:W47)</f>
        <v>0</v>
      </c>
      <c r="X48" s="15"/>
      <c r="Y48" s="15">
        <f>SUM(Y24:Y47)</f>
        <v>0</v>
      </c>
      <c r="Z48" s="15"/>
      <c r="AA48" s="15"/>
      <c r="AB48" s="15"/>
      <c r="AC48" s="15"/>
    </row>
    <row r="49" spans="1:29" ht="14.25">
      <c r="A49" s="59"/>
      <c r="B49" s="59" t="s">
        <v>15</v>
      </c>
      <c r="C49" s="59"/>
      <c r="D49" s="59"/>
      <c r="E49" s="3">
        <v>1</v>
      </c>
      <c r="F49" s="7" t="s">
        <v>140</v>
      </c>
      <c r="G49" s="104">
        <v>196</v>
      </c>
      <c r="H49" s="101">
        <f>G49/17</f>
        <v>11.529411764705882</v>
      </c>
      <c r="I49" s="3"/>
      <c r="J49" s="26"/>
      <c r="K49" s="3"/>
      <c r="L49" s="26"/>
      <c r="M49" s="3"/>
      <c r="N49" s="26"/>
      <c r="O49" s="3"/>
      <c r="P49" s="26"/>
      <c r="Q49" s="3"/>
      <c r="R49" s="26"/>
      <c r="S49" s="3"/>
      <c r="T49" s="26"/>
      <c r="U49" s="3"/>
      <c r="V49" s="26"/>
      <c r="W49" s="3"/>
      <c r="X49" s="26"/>
      <c r="Y49" s="10"/>
      <c r="Z49" s="26"/>
      <c r="AA49" s="26"/>
      <c r="AB49" s="4"/>
      <c r="AC49" s="11"/>
    </row>
    <row r="50" spans="1:29" ht="14.25">
      <c r="A50" s="59"/>
      <c r="B50" s="59"/>
      <c r="C50" s="59"/>
      <c r="D50" s="59"/>
      <c r="E50" s="3">
        <v>2</v>
      </c>
      <c r="F50" s="7" t="s">
        <v>141</v>
      </c>
      <c r="G50" s="105"/>
      <c r="H50" s="102"/>
      <c r="I50" s="3"/>
      <c r="J50" s="26"/>
      <c r="K50" s="3"/>
      <c r="L50" s="26"/>
      <c r="M50" s="3"/>
      <c r="N50" s="26"/>
      <c r="O50" s="3"/>
      <c r="P50" s="26"/>
      <c r="Q50" s="3"/>
      <c r="R50" s="26"/>
      <c r="S50" s="3"/>
      <c r="T50" s="26"/>
      <c r="U50" s="3"/>
      <c r="V50" s="26"/>
      <c r="W50" s="3"/>
      <c r="X50" s="26"/>
      <c r="Y50" s="10"/>
      <c r="Z50" s="26"/>
      <c r="AA50" s="26"/>
      <c r="AB50" s="4"/>
      <c r="AC50" s="12"/>
    </row>
    <row r="51" spans="1:29" ht="14.25">
      <c r="A51" s="59"/>
      <c r="B51" s="59"/>
      <c r="C51" s="59"/>
      <c r="D51" s="59"/>
      <c r="E51" s="3">
        <v>3</v>
      </c>
      <c r="F51" s="7" t="s">
        <v>142</v>
      </c>
      <c r="G51" s="106"/>
      <c r="H51" s="103"/>
      <c r="I51" s="3"/>
      <c r="J51" s="26"/>
      <c r="K51" s="3"/>
      <c r="L51" s="26"/>
      <c r="M51" s="3"/>
      <c r="N51" s="26"/>
      <c r="O51" s="3"/>
      <c r="P51" s="26"/>
      <c r="Q51" s="3"/>
      <c r="R51" s="26"/>
      <c r="S51" s="3"/>
      <c r="T51" s="26"/>
      <c r="U51" s="3"/>
      <c r="V51" s="26"/>
      <c r="W51" s="3"/>
      <c r="X51" s="26"/>
      <c r="Y51" s="10"/>
      <c r="Z51" s="26"/>
      <c r="AA51" s="26"/>
      <c r="AB51" s="4"/>
      <c r="AC51" s="12"/>
    </row>
    <row r="52" spans="1:29" ht="24">
      <c r="A52" s="59"/>
      <c r="B52" s="59"/>
      <c r="C52" s="59"/>
      <c r="D52" s="52"/>
      <c r="E52" s="34">
        <f>E49</f>
        <v>1</v>
      </c>
      <c r="F52" s="8" t="s">
        <v>143</v>
      </c>
      <c r="G52" s="104">
        <f>G49</f>
        <v>196</v>
      </c>
      <c r="H52" s="101">
        <f>G52/17</f>
        <v>11.529411764705882</v>
      </c>
      <c r="I52" s="3"/>
      <c r="J52" s="26"/>
      <c r="K52" s="3"/>
      <c r="L52" s="26"/>
      <c r="M52" s="3"/>
      <c r="N52" s="26"/>
      <c r="O52" s="3"/>
      <c r="P52" s="26"/>
      <c r="Q52" s="3"/>
      <c r="R52" s="26"/>
      <c r="S52" s="3"/>
      <c r="T52" s="26"/>
      <c r="U52" s="30"/>
      <c r="V52" s="26"/>
      <c r="W52" s="3"/>
      <c r="X52" s="26"/>
      <c r="Y52" s="10"/>
      <c r="Z52" s="26"/>
      <c r="AA52" s="26"/>
      <c r="AB52" s="4"/>
      <c r="AC52" s="12"/>
    </row>
    <row r="53" spans="1:29" ht="14.25">
      <c r="A53" s="59"/>
      <c r="B53" s="59"/>
      <c r="C53" s="59"/>
      <c r="D53" s="52"/>
      <c r="E53" s="34">
        <f>E50</f>
        <v>2</v>
      </c>
      <c r="F53" s="8" t="s">
        <v>144</v>
      </c>
      <c r="G53" s="105"/>
      <c r="H53" s="102"/>
      <c r="I53" s="3"/>
      <c r="J53" s="26"/>
      <c r="K53" s="3"/>
      <c r="L53" s="26"/>
      <c r="M53" s="3"/>
      <c r="N53" s="26"/>
      <c r="O53" s="3"/>
      <c r="P53" s="26"/>
      <c r="Q53" s="3"/>
      <c r="R53" s="26"/>
      <c r="S53" s="30"/>
      <c r="T53" s="26"/>
      <c r="U53" s="3"/>
      <c r="V53" s="26"/>
      <c r="W53" s="3"/>
      <c r="X53" s="26"/>
      <c r="Y53" s="10"/>
      <c r="Z53" s="26"/>
      <c r="AA53" s="26"/>
      <c r="AB53" s="4"/>
      <c r="AC53" s="12"/>
    </row>
    <row r="54" spans="1:29" ht="14.25">
      <c r="A54" s="59"/>
      <c r="B54" s="59"/>
      <c r="C54" s="59"/>
      <c r="D54" s="52"/>
      <c r="E54" s="34">
        <f>E51</f>
        <v>3</v>
      </c>
      <c r="F54" s="8" t="s">
        <v>145</v>
      </c>
      <c r="G54" s="106"/>
      <c r="H54" s="103"/>
      <c r="I54" s="3"/>
      <c r="J54" s="26"/>
      <c r="K54" s="3"/>
      <c r="L54" s="26"/>
      <c r="M54" s="3"/>
      <c r="N54" s="26"/>
      <c r="O54" s="3"/>
      <c r="P54" s="26"/>
      <c r="Q54" s="3"/>
      <c r="R54" s="26"/>
      <c r="S54" s="3"/>
      <c r="T54" s="26"/>
      <c r="U54" s="3"/>
      <c r="V54" s="26"/>
      <c r="W54" s="3"/>
      <c r="X54" s="26"/>
      <c r="Y54" s="10"/>
      <c r="Z54" s="26"/>
      <c r="AA54" s="26"/>
      <c r="AB54" s="4"/>
      <c r="AC54" s="12"/>
    </row>
    <row r="55" spans="1:29" ht="14.25">
      <c r="A55" s="59"/>
      <c r="B55" s="59"/>
      <c r="C55" s="59"/>
      <c r="D55" s="52"/>
      <c r="E55" s="34">
        <f>E49</f>
        <v>1</v>
      </c>
      <c r="F55" s="8" t="s">
        <v>146</v>
      </c>
      <c r="G55" s="104">
        <f>G49</f>
        <v>196</v>
      </c>
      <c r="H55" s="101">
        <f>G55/17</f>
        <v>11.529411764705882</v>
      </c>
      <c r="I55" s="3"/>
      <c r="J55" s="26"/>
      <c r="K55" s="3"/>
      <c r="L55" s="26"/>
      <c r="M55" s="3"/>
      <c r="N55" s="26"/>
      <c r="O55" s="3"/>
      <c r="P55" s="26"/>
      <c r="Q55" s="3"/>
      <c r="R55" s="26"/>
      <c r="S55" s="3"/>
      <c r="T55" s="26"/>
      <c r="U55" s="3"/>
      <c r="V55" s="26"/>
      <c r="W55" s="3"/>
      <c r="X55" s="26"/>
      <c r="Y55" s="10"/>
      <c r="Z55" s="26"/>
      <c r="AA55" s="26"/>
      <c r="AB55" s="4"/>
      <c r="AC55" s="12"/>
    </row>
    <row r="56" spans="1:29" ht="14.25">
      <c r="A56" s="59"/>
      <c r="B56" s="59"/>
      <c r="C56" s="59"/>
      <c r="D56" s="52"/>
      <c r="E56" s="34">
        <f>E50</f>
        <v>2</v>
      </c>
      <c r="F56" s="8" t="s">
        <v>147</v>
      </c>
      <c r="G56" s="105"/>
      <c r="H56" s="102"/>
      <c r="I56" s="3"/>
      <c r="J56" s="26"/>
      <c r="K56" s="3"/>
      <c r="L56" s="26"/>
      <c r="M56" s="3"/>
      <c r="N56" s="26"/>
      <c r="O56" s="3"/>
      <c r="P56" s="26"/>
      <c r="Q56" s="3"/>
      <c r="R56" s="26"/>
      <c r="S56" s="3"/>
      <c r="T56" s="26"/>
      <c r="U56" s="3"/>
      <c r="V56" s="26"/>
      <c r="W56" s="3"/>
      <c r="X56" s="26"/>
      <c r="Y56" s="10"/>
      <c r="Z56" s="26"/>
      <c r="AA56" s="26"/>
      <c r="AB56" s="4"/>
      <c r="AC56" s="12"/>
    </row>
    <row r="57" spans="1:29" ht="14.25">
      <c r="A57" s="59"/>
      <c r="B57" s="59"/>
      <c r="C57" s="59"/>
      <c r="D57" s="52"/>
      <c r="E57" s="34">
        <f>E51</f>
        <v>3</v>
      </c>
      <c r="F57" s="8" t="s">
        <v>148</v>
      </c>
      <c r="G57" s="106"/>
      <c r="H57" s="103"/>
      <c r="I57" s="3"/>
      <c r="J57" s="26"/>
      <c r="K57" s="3"/>
      <c r="L57" s="26"/>
      <c r="M57" s="3"/>
      <c r="N57" s="26"/>
      <c r="O57" s="3"/>
      <c r="P57" s="26"/>
      <c r="Q57" s="3"/>
      <c r="R57" s="26"/>
      <c r="S57" s="3"/>
      <c r="T57" s="26"/>
      <c r="U57" s="3"/>
      <c r="V57" s="26"/>
      <c r="W57" s="3"/>
      <c r="X57" s="26"/>
      <c r="Y57" s="10"/>
      <c r="Z57" s="26"/>
      <c r="AA57" s="26"/>
      <c r="AB57" s="4"/>
      <c r="AC57" s="12"/>
    </row>
    <row r="58" spans="1:29" ht="14.25">
      <c r="A58" s="59"/>
      <c r="B58" s="59"/>
      <c r="C58" s="59"/>
      <c r="D58" s="52"/>
      <c r="E58" s="34">
        <f>E49</f>
        <v>1</v>
      </c>
      <c r="F58" s="8"/>
      <c r="G58" s="104"/>
      <c r="H58" s="101"/>
      <c r="I58" s="3"/>
      <c r="J58" s="26"/>
      <c r="K58" s="3"/>
      <c r="L58" s="26"/>
      <c r="M58" s="3"/>
      <c r="N58" s="26"/>
      <c r="O58" s="3"/>
      <c r="P58" s="26"/>
      <c r="Q58" s="3"/>
      <c r="R58" s="26"/>
      <c r="S58" s="3"/>
      <c r="T58" s="26"/>
      <c r="U58" s="3"/>
      <c r="V58" s="26"/>
      <c r="W58" s="3"/>
      <c r="X58" s="26"/>
      <c r="Y58" s="10"/>
      <c r="Z58" s="26"/>
      <c r="AA58" s="26"/>
      <c r="AB58" s="4"/>
      <c r="AC58" s="12"/>
    </row>
    <row r="59" spans="1:29" ht="21" customHeight="1">
      <c r="A59" s="59"/>
      <c r="B59" s="59"/>
      <c r="C59" s="59"/>
      <c r="D59" s="52"/>
      <c r="E59" s="34">
        <f>E50</f>
        <v>2</v>
      </c>
      <c r="F59" s="8"/>
      <c r="G59" s="105"/>
      <c r="H59" s="102"/>
      <c r="I59" s="3"/>
      <c r="J59" s="26"/>
      <c r="K59" s="3"/>
      <c r="L59" s="26"/>
      <c r="M59" s="3"/>
      <c r="N59" s="26"/>
      <c r="O59" s="3"/>
      <c r="P59" s="26"/>
      <c r="Q59" s="3"/>
      <c r="R59" s="26"/>
      <c r="S59" s="3"/>
      <c r="T59" s="26"/>
      <c r="U59" s="3"/>
      <c r="V59" s="26"/>
      <c r="W59" s="3"/>
      <c r="X59" s="26"/>
      <c r="Y59" s="10"/>
      <c r="Z59" s="26"/>
      <c r="AA59" s="26"/>
      <c r="AB59" s="4"/>
      <c r="AC59" s="12"/>
    </row>
    <row r="60" spans="1:29" ht="21" customHeight="1">
      <c r="A60" s="59"/>
      <c r="B60" s="59"/>
      <c r="C60" s="59"/>
      <c r="D60" s="52"/>
      <c r="E60" s="34">
        <f>E51</f>
        <v>3</v>
      </c>
      <c r="F60" s="8"/>
      <c r="G60" s="106"/>
      <c r="H60" s="103"/>
      <c r="I60" s="3"/>
      <c r="J60" s="26"/>
      <c r="K60" s="3"/>
      <c r="L60" s="26"/>
      <c r="M60" s="3"/>
      <c r="N60" s="26"/>
      <c r="O60" s="3"/>
      <c r="P60" s="26"/>
      <c r="Q60" s="3"/>
      <c r="R60" s="26"/>
      <c r="S60" s="3"/>
      <c r="T60" s="26"/>
      <c r="U60" s="3"/>
      <c r="V60" s="26"/>
      <c r="W60" s="3"/>
      <c r="X60" s="26"/>
      <c r="Y60" s="10"/>
      <c r="Z60" s="26"/>
      <c r="AA60" s="26"/>
      <c r="AB60" s="4"/>
      <c r="AC60" s="12"/>
    </row>
    <row r="61" spans="1:29" ht="21" customHeight="1">
      <c r="A61" s="59"/>
      <c r="B61" s="51" t="s">
        <v>16</v>
      </c>
      <c r="C61" s="51"/>
      <c r="D61" s="51"/>
      <c r="E61" s="51"/>
      <c r="F61" s="51"/>
      <c r="G61" s="15">
        <f>G49</f>
        <v>196</v>
      </c>
      <c r="H61" s="27">
        <f>H49</f>
        <v>11.529411764705882</v>
      </c>
      <c r="I61" s="15">
        <f>I49+I50+I51</f>
        <v>0</v>
      </c>
      <c r="J61" s="15"/>
      <c r="K61" s="15">
        <f>K49+K50+K51</f>
        <v>0</v>
      </c>
      <c r="L61" s="15"/>
      <c r="M61" s="15">
        <f>M49+M50+M51</f>
        <v>0</v>
      </c>
      <c r="N61" s="15"/>
      <c r="O61" s="15">
        <f>O49+O50+O51</f>
        <v>0</v>
      </c>
      <c r="P61" s="15"/>
      <c r="Q61" s="15">
        <f>Q49+Q50+Q51</f>
        <v>0</v>
      </c>
      <c r="R61" s="15"/>
      <c r="S61" s="15">
        <f>S49+S50+S51</f>
        <v>0</v>
      </c>
      <c r="T61" s="15"/>
      <c r="U61" s="15">
        <f>U49+U50+U51</f>
        <v>0</v>
      </c>
      <c r="V61" s="15"/>
      <c r="W61" s="15">
        <f>W49+W50+W51</f>
        <v>0</v>
      </c>
      <c r="X61" s="15"/>
      <c r="Y61" s="15">
        <f>Y49+Y50+Y51</f>
        <v>0</v>
      </c>
      <c r="Z61" s="15"/>
      <c r="AA61" s="15"/>
      <c r="AB61" s="15"/>
      <c r="AC61" s="16"/>
    </row>
    <row r="62" spans="1:29" ht="21" customHeight="1">
      <c r="A62" s="59"/>
      <c r="B62" s="60" t="s">
        <v>50</v>
      </c>
      <c r="C62" s="61"/>
      <c r="D62" s="62"/>
      <c r="E62" s="34">
        <v>1</v>
      </c>
      <c r="F62" s="35" t="s">
        <v>158</v>
      </c>
      <c r="G62" s="19">
        <v>56</v>
      </c>
      <c r="H62" s="25">
        <v>4</v>
      </c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6"/>
      <c r="AA62" s="26"/>
      <c r="AB62" s="23"/>
      <c r="AC62" s="24"/>
    </row>
    <row r="63" spans="1:29" ht="21" customHeight="1">
      <c r="A63" s="59"/>
      <c r="B63" s="63"/>
      <c r="C63" s="64"/>
      <c r="D63" s="65"/>
      <c r="E63" s="34">
        <f>E62+1</f>
        <v>2</v>
      </c>
      <c r="F63" s="35" t="s">
        <v>159</v>
      </c>
      <c r="G63" s="19">
        <v>78</v>
      </c>
      <c r="H63" s="25">
        <v>6</v>
      </c>
      <c r="I63" s="23"/>
      <c r="J63" s="26"/>
      <c r="K63" s="23"/>
      <c r="L63" s="26"/>
      <c r="M63" s="23"/>
      <c r="N63" s="26"/>
      <c r="O63" s="23"/>
      <c r="P63" s="26"/>
      <c r="Q63" s="23"/>
      <c r="R63" s="26"/>
      <c r="S63" s="23"/>
      <c r="T63" s="26"/>
      <c r="U63" s="23"/>
      <c r="V63" s="26"/>
      <c r="W63" s="23"/>
      <c r="X63" s="26"/>
      <c r="Y63" s="23"/>
      <c r="Z63" s="26"/>
      <c r="AA63" s="26"/>
      <c r="AB63" s="23"/>
      <c r="AC63" s="24"/>
    </row>
    <row r="64" spans="1:29" ht="21" customHeight="1">
      <c r="A64" s="59"/>
      <c r="B64" s="63"/>
      <c r="C64" s="64"/>
      <c r="D64" s="65"/>
      <c r="E64" s="34">
        <f aca="true" t="shared" si="1" ref="E64:E70">E63+1</f>
        <v>3</v>
      </c>
      <c r="F64" s="35" t="s">
        <v>160</v>
      </c>
      <c r="G64" s="109">
        <v>196</v>
      </c>
      <c r="H64" s="112">
        <v>12</v>
      </c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6"/>
      <c r="AA64" s="26"/>
      <c r="AB64" s="23"/>
      <c r="AC64" s="24"/>
    </row>
    <row r="65" spans="1:29" ht="21" customHeight="1">
      <c r="A65" s="59"/>
      <c r="B65" s="63"/>
      <c r="C65" s="64"/>
      <c r="D65" s="65"/>
      <c r="E65" s="34">
        <f t="shared" si="1"/>
        <v>4</v>
      </c>
      <c r="F65" s="35" t="s">
        <v>161</v>
      </c>
      <c r="G65" s="110"/>
      <c r="H65" s="112"/>
      <c r="I65" s="23"/>
      <c r="J65" s="26"/>
      <c r="K65" s="23"/>
      <c r="L65" s="26"/>
      <c r="M65" s="23"/>
      <c r="N65" s="26"/>
      <c r="O65" s="23"/>
      <c r="P65" s="26"/>
      <c r="Q65" s="23"/>
      <c r="R65" s="26"/>
      <c r="S65" s="23"/>
      <c r="T65" s="26"/>
      <c r="U65" s="23"/>
      <c r="V65" s="26"/>
      <c r="W65" s="23"/>
      <c r="X65" s="26"/>
      <c r="Y65" s="23"/>
      <c r="Z65" s="26"/>
      <c r="AA65" s="26"/>
      <c r="AB65" s="23"/>
      <c r="AC65" s="24"/>
    </row>
    <row r="66" spans="1:29" ht="21" customHeight="1">
      <c r="A66" s="59"/>
      <c r="B66" s="63"/>
      <c r="C66" s="64"/>
      <c r="D66" s="65"/>
      <c r="E66" s="34">
        <f t="shared" si="1"/>
        <v>5</v>
      </c>
      <c r="F66" s="35" t="s">
        <v>162</v>
      </c>
      <c r="G66" s="110"/>
      <c r="H66" s="112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6"/>
      <c r="AA66" s="26"/>
      <c r="AB66" s="23"/>
      <c r="AC66" s="24"/>
    </row>
    <row r="67" spans="1:29" ht="21" customHeight="1">
      <c r="A67" s="59"/>
      <c r="B67" s="63"/>
      <c r="C67" s="64"/>
      <c r="D67" s="65"/>
      <c r="E67" s="34">
        <f t="shared" si="1"/>
        <v>6</v>
      </c>
      <c r="F67" s="35" t="s">
        <v>163</v>
      </c>
      <c r="G67" s="110"/>
      <c r="H67" s="112"/>
      <c r="I67" s="23"/>
      <c r="J67" s="26"/>
      <c r="K67" s="23"/>
      <c r="L67" s="26"/>
      <c r="M67" s="23"/>
      <c r="N67" s="26"/>
      <c r="O67" s="23"/>
      <c r="P67" s="26"/>
      <c r="Q67" s="23"/>
      <c r="R67" s="26"/>
      <c r="S67" s="23"/>
      <c r="T67" s="26"/>
      <c r="U67" s="23"/>
      <c r="V67" s="26"/>
      <c r="W67" s="23"/>
      <c r="X67" s="26"/>
      <c r="Y67" s="23"/>
      <c r="Z67" s="26"/>
      <c r="AA67" s="26"/>
      <c r="AB67" s="23"/>
      <c r="AC67" s="24"/>
    </row>
    <row r="68" spans="1:29" ht="21" customHeight="1">
      <c r="A68" s="59"/>
      <c r="B68" s="63"/>
      <c r="C68" s="64"/>
      <c r="D68" s="65"/>
      <c r="E68" s="34">
        <f t="shared" si="1"/>
        <v>7</v>
      </c>
      <c r="F68" s="35" t="s">
        <v>164</v>
      </c>
      <c r="G68" s="110"/>
      <c r="H68" s="112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6"/>
      <c r="AA68" s="26"/>
      <c r="AB68" s="23"/>
      <c r="AC68" s="24"/>
    </row>
    <row r="69" spans="1:29" ht="21" customHeight="1">
      <c r="A69" s="59"/>
      <c r="B69" s="63"/>
      <c r="C69" s="64"/>
      <c r="D69" s="65"/>
      <c r="E69" s="34">
        <f t="shared" si="1"/>
        <v>8</v>
      </c>
      <c r="F69" s="35" t="s">
        <v>165</v>
      </c>
      <c r="G69" s="111"/>
      <c r="H69" s="112"/>
      <c r="I69" s="23"/>
      <c r="J69" s="26"/>
      <c r="K69" s="23"/>
      <c r="L69" s="26"/>
      <c r="M69" s="23"/>
      <c r="N69" s="26"/>
      <c r="O69" s="23"/>
      <c r="P69" s="26"/>
      <c r="Q69" s="23"/>
      <c r="R69" s="26"/>
      <c r="S69" s="23"/>
      <c r="T69" s="26"/>
      <c r="U69" s="23"/>
      <c r="V69" s="26"/>
      <c r="W69" s="23"/>
      <c r="X69" s="26"/>
      <c r="Y69" s="23"/>
      <c r="Z69" s="26"/>
      <c r="AA69" s="26"/>
      <c r="AB69" s="23"/>
      <c r="AC69" s="24"/>
    </row>
    <row r="70" spans="1:29" ht="15" customHeight="1">
      <c r="A70" s="59"/>
      <c r="B70" s="66"/>
      <c r="C70" s="67"/>
      <c r="D70" s="68"/>
      <c r="E70" s="34">
        <f t="shared" si="1"/>
        <v>9</v>
      </c>
      <c r="F70" s="35"/>
      <c r="G70" s="19">
        <f>J70*I93+L70*K93+N70*M93+P70*O93+R70*Q93+T70*S93+V70*U93+X70*W93+Z70*Y93+AA70*AA93</f>
        <v>0</v>
      </c>
      <c r="H70" s="25">
        <f>(J70+L70+N70+P70+R70+T70+V70+X70+Z70+AA70)*2</f>
        <v>0</v>
      </c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6"/>
      <c r="AA70" s="26"/>
      <c r="AB70" s="23"/>
      <c r="AC70" s="24"/>
    </row>
    <row r="71" spans="1:29" ht="19.5" customHeight="1">
      <c r="A71" s="59"/>
      <c r="B71" s="75" t="s">
        <v>18</v>
      </c>
      <c r="C71" s="76"/>
      <c r="D71" s="76"/>
      <c r="E71" s="76"/>
      <c r="F71" s="77"/>
      <c r="G71" s="15">
        <f>SUM(G62:G70)</f>
        <v>330</v>
      </c>
      <c r="H71" s="15">
        <f>SUM(H62:H70)</f>
        <v>22</v>
      </c>
      <c r="I71" s="15">
        <f>SUM(I62:I70)</f>
        <v>0</v>
      </c>
      <c r="J71" s="15"/>
      <c r="K71" s="15">
        <f>SUM(K62:K70)</f>
        <v>0</v>
      </c>
      <c r="L71" s="15"/>
      <c r="M71" s="15">
        <f>SUM(M62:M70)</f>
        <v>0</v>
      </c>
      <c r="N71" s="15"/>
      <c r="O71" s="15">
        <f>SUM(O62:O70)</f>
        <v>0</v>
      </c>
      <c r="P71" s="15"/>
      <c r="Q71" s="15">
        <f>SUM(Q62:Q70)</f>
        <v>0</v>
      </c>
      <c r="R71" s="15"/>
      <c r="S71" s="15">
        <f>SUM(S62:S70)</f>
        <v>0</v>
      </c>
      <c r="T71" s="15"/>
      <c r="U71" s="15">
        <f>SUM(U62:U70)</f>
        <v>0</v>
      </c>
      <c r="V71" s="15"/>
      <c r="W71" s="15">
        <f>SUM(W62:W70)</f>
        <v>0</v>
      </c>
      <c r="X71" s="15"/>
      <c r="Y71" s="15">
        <f>SUM(Y62:Y70)</f>
        <v>0</v>
      </c>
      <c r="Z71" s="15"/>
      <c r="AA71" s="15"/>
      <c r="AB71" s="15"/>
      <c r="AC71" s="15"/>
    </row>
    <row r="72" spans="1:29" ht="14.25" customHeight="1">
      <c r="A72" s="59"/>
      <c r="B72" s="95" t="s">
        <v>8</v>
      </c>
      <c r="C72" s="96"/>
      <c r="D72" s="96"/>
      <c r="E72" s="96"/>
      <c r="F72" s="97"/>
      <c r="G72" s="19">
        <v>510</v>
      </c>
      <c r="H72" s="20">
        <v>26</v>
      </c>
      <c r="I72" s="3"/>
      <c r="J72" s="26"/>
      <c r="K72" s="3"/>
      <c r="L72" s="26"/>
      <c r="M72" s="3"/>
      <c r="N72" s="26"/>
      <c r="O72" s="3"/>
      <c r="P72" s="26"/>
      <c r="Q72" s="3"/>
      <c r="R72" s="26"/>
      <c r="S72" s="3"/>
      <c r="T72" s="26"/>
      <c r="U72" s="3"/>
      <c r="V72" s="26"/>
      <c r="W72" s="3"/>
      <c r="X72" s="26"/>
      <c r="Y72" s="3"/>
      <c r="Z72" s="26"/>
      <c r="AA72" s="26"/>
      <c r="AB72" s="3"/>
      <c r="AC72" s="5"/>
    </row>
    <row r="73" spans="1:29" ht="14.25" customHeight="1">
      <c r="A73" s="59"/>
      <c r="B73" s="75" t="s">
        <v>46</v>
      </c>
      <c r="C73" s="76"/>
      <c r="D73" s="76"/>
      <c r="E73" s="76"/>
      <c r="F73" s="77"/>
      <c r="G73" s="15">
        <f>G72</f>
        <v>510</v>
      </c>
      <c r="H73" s="15">
        <f>H72</f>
        <v>26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6"/>
    </row>
    <row r="74" spans="1:29" ht="14.25" customHeight="1">
      <c r="A74" s="84" t="s">
        <v>24</v>
      </c>
      <c r="B74" s="78" t="s">
        <v>52</v>
      </c>
      <c r="C74" s="79"/>
      <c r="D74" s="79"/>
      <c r="E74" s="79"/>
      <c r="F74" s="80"/>
      <c r="G74" s="19">
        <v>64</v>
      </c>
      <c r="H74" s="20">
        <f>G74/17</f>
        <v>3.764705882352941</v>
      </c>
      <c r="I74" s="3"/>
      <c r="J74" s="26"/>
      <c r="K74" s="3"/>
      <c r="L74" s="26"/>
      <c r="M74" s="3"/>
      <c r="N74" s="26"/>
      <c r="O74" s="3"/>
      <c r="P74" s="26"/>
      <c r="Q74" s="3"/>
      <c r="R74" s="26"/>
      <c r="S74" s="3"/>
      <c r="T74" s="26"/>
      <c r="U74" s="3"/>
      <c r="V74" s="26"/>
      <c r="W74" s="3"/>
      <c r="X74" s="26"/>
      <c r="Y74" s="3"/>
      <c r="Z74" s="26"/>
      <c r="AA74" s="26"/>
      <c r="AB74" s="3"/>
      <c r="AC74" s="5"/>
    </row>
    <row r="75" spans="1:29" ht="14.25" customHeight="1">
      <c r="A75" s="84"/>
      <c r="B75" s="78" t="s">
        <v>53</v>
      </c>
      <c r="C75" s="79"/>
      <c r="D75" s="79"/>
      <c r="E75" s="79"/>
      <c r="F75" s="80"/>
      <c r="G75" s="19">
        <f>I5*I75+K5*K75+M5*M75+O5*O75+Q5*Q75+S5*S75+U5*U75+W5*W75+Y5*Y75</f>
        <v>0</v>
      </c>
      <c r="H75" s="20">
        <f>G75/17</f>
        <v>0</v>
      </c>
      <c r="I75" s="3"/>
      <c r="J75" s="26"/>
      <c r="K75" s="3"/>
      <c r="L75" s="26"/>
      <c r="M75" s="3"/>
      <c r="N75" s="26"/>
      <c r="O75" s="3"/>
      <c r="P75" s="26"/>
      <c r="Q75" s="3"/>
      <c r="R75" s="26"/>
      <c r="S75" s="28"/>
      <c r="T75" s="26"/>
      <c r="U75" s="28"/>
      <c r="V75" s="26"/>
      <c r="W75" s="28"/>
      <c r="X75" s="26"/>
      <c r="Y75" s="3"/>
      <c r="Z75" s="26"/>
      <c r="AA75" s="26"/>
      <c r="AB75" s="28"/>
      <c r="AC75" s="29"/>
    </row>
    <row r="76" spans="1:29" ht="14.25" customHeight="1">
      <c r="A76" s="84"/>
      <c r="B76" s="78" t="s">
        <v>53</v>
      </c>
      <c r="C76" s="79"/>
      <c r="D76" s="79"/>
      <c r="E76" s="79"/>
      <c r="F76" s="80"/>
      <c r="G76" s="19">
        <f>I5*I76+K5*K76+M5*M76+O5*O76+Q5*Q76+S5*S76+U5*U76+W5*W76+Y5*Y76</f>
        <v>0</v>
      </c>
      <c r="H76" s="20">
        <f>G76/17</f>
        <v>0</v>
      </c>
      <c r="I76" s="3"/>
      <c r="J76" s="26"/>
      <c r="K76" s="3"/>
      <c r="L76" s="26"/>
      <c r="M76" s="3"/>
      <c r="N76" s="26"/>
      <c r="O76" s="3"/>
      <c r="P76" s="26"/>
      <c r="Q76" s="3"/>
      <c r="R76" s="26"/>
      <c r="S76" s="28"/>
      <c r="T76" s="26"/>
      <c r="U76" s="28"/>
      <c r="V76" s="26"/>
      <c r="W76" s="28"/>
      <c r="X76" s="26"/>
      <c r="Y76" s="3"/>
      <c r="Z76" s="26"/>
      <c r="AA76" s="26"/>
      <c r="AB76" s="28"/>
      <c r="AC76" s="29"/>
    </row>
    <row r="77" spans="1:29" ht="14.25">
      <c r="A77" s="84"/>
      <c r="B77" s="78" t="s">
        <v>53</v>
      </c>
      <c r="C77" s="79"/>
      <c r="D77" s="79"/>
      <c r="E77" s="79"/>
      <c r="F77" s="80"/>
      <c r="G77" s="19">
        <f>I5*I77+K5*K77+M5*M77+O5*O77+Q5*Q77+S5*S77+U5*U77+W5*W77+Y5*Y77</f>
        <v>0</v>
      </c>
      <c r="H77" s="20">
        <f>G77/17</f>
        <v>0</v>
      </c>
      <c r="I77" s="3"/>
      <c r="J77" s="26"/>
      <c r="K77" s="3"/>
      <c r="L77" s="26"/>
      <c r="M77" s="3"/>
      <c r="N77" s="26"/>
      <c r="O77" s="3"/>
      <c r="P77" s="26"/>
      <c r="Q77" s="3"/>
      <c r="R77" s="26"/>
      <c r="S77" s="28"/>
      <c r="T77" s="26"/>
      <c r="U77" s="28"/>
      <c r="V77" s="26"/>
      <c r="W77" s="28"/>
      <c r="X77" s="26"/>
      <c r="Y77" s="3"/>
      <c r="Z77" s="26"/>
      <c r="AA77" s="26"/>
      <c r="AB77" s="28"/>
      <c r="AC77" s="29"/>
    </row>
    <row r="78" spans="1:29" ht="15" customHeight="1">
      <c r="A78" s="59"/>
      <c r="B78" s="94" t="s">
        <v>19</v>
      </c>
      <c r="C78" s="94"/>
      <c r="D78" s="53" t="s">
        <v>49</v>
      </c>
      <c r="E78" s="55"/>
      <c r="F78" s="36"/>
      <c r="G78" s="104">
        <f>I5*I80+K5*K80+M5*M80+O5*O80+Q5*Q80+S5*S78+U5*U78+W5*W78+Y5*Y80</f>
        <v>0</v>
      </c>
      <c r="H78" s="101">
        <f>G78/17</f>
        <v>0</v>
      </c>
      <c r="I78" s="3"/>
      <c r="J78" s="26"/>
      <c r="K78" s="3"/>
      <c r="L78" s="26"/>
      <c r="M78" s="3"/>
      <c r="N78" s="26"/>
      <c r="O78" s="3"/>
      <c r="P78" s="26"/>
      <c r="Q78" s="3"/>
      <c r="R78" s="26"/>
      <c r="S78" s="69"/>
      <c r="T78" s="26"/>
      <c r="U78" s="69"/>
      <c r="V78" s="26"/>
      <c r="W78" s="69"/>
      <c r="X78" s="26"/>
      <c r="Y78" s="69"/>
      <c r="Z78" s="26"/>
      <c r="AA78" s="26"/>
      <c r="AB78" s="45"/>
      <c r="AC78" s="45"/>
    </row>
    <row r="79" spans="1:29" ht="15" customHeight="1">
      <c r="A79" s="59"/>
      <c r="B79" s="94"/>
      <c r="C79" s="94"/>
      <c r="D79" s="92"/>
      <c r="E79" s="93"/>
      <c r="F79" s="37"/>
      <c r="G79" s="105"/>
      <c r="H79" s="102"/>
      <c r="I79" s="3"/>
      <c r="J79" s="26"/>
      <c r="K79" s="3"/>
      <c r="L79" s="26"/>
      <c r="M79" s="3"/>
      <c r="N79" s="26"/>
      <c r="O79" s="3"/>
      <c r="P79" s="26"/>
      <c r="Q79" s="3"/>
      <c r="R79" s="26"/>
      <c r="S79" s="70"/>
      <c r="T79" s="26"/>
      <c r="U79" s="70"/>
      <c r="V79" s="26"/>
      <c r="W79" s="70"/>
      <c r="X79" s="26"/>
      <c r="Y79" s="70"/>
      <c r="Z79" s="26"/>
      <c r="AA79" s="26"/>
      <c r="AB79" s="46"/>
      <c r="AC79" s="46"/>
    </row>
    <row r="80" spans="1:29" ht="15" customHeight="1">
      <c r="A80" s="59"/>
      <c r="B80" s="94"/>
      <c r="C80" s="94"/>
      <c r="D80" s="56"/>
      <c r="E80" s="58"/>
      <c r="F80" s="7"/>
      <c r="G80" s="105"/>
      <c r="H80" s="102"/>
      <c r="I80" s="3"/>
      <c r="J80" s="26"/>
      <c r="K80" s="3"/>
      <c r="L80" s="26"/>
      <c r="M80" s="3"/>
      <c r="N80" s="26"/>
      <c r="O80" s="3"/>
      <c r="P80" s="26"/>
      <c r="Q80" s="3"/>
      <c r="R80" s="26"/>
      <c r="S80" s="70"/>
      <c r="T80" s="26"/>
      <c r="U80" s="70"/>
      <c r="V80" s="26"/>
      <c r="W80" s="70"/>
      <c r="X80" s="26"/>
      <c r="Y80" s="70"/>
      <c r="Z80" s="26"/>
      <c r="AA80" s="26"/>
      <c r="AB80" s="46"/>
      <c r="AC80" s="46"/>
    </row>
    <row r="81" spans="1:33" ht="15" customHeight="1">
      <c r="A81" s="59"/>
      <c r="B81" s="94"/>
      <c r="C81" s="94"/>
      <c r="D81" s="53" t="s">
        <v>49</v>
      </c>
      <c r="E81" s="55"/>
      <c r="F81" s="7"/>
      <c r="G81" s="105"/>
      <c r="H81" s="102"/>
      <c r="I81" s="3"/>
      <c r="J81" s="26"/>
      <c r="K81" s="3"/>
      <c r="L81" s="26"/>
      <c r="M81" s="3"/>
      <c r="N81" s="26"/>
      <c r="O81" s="3"/>
      <c r="P81" s="26"/>
      <c r="Q81" s="3"/>
      <c r="R81" s="26"/>
      <c r="S81" s="70"/>
      <c r="T81" s="26"/>
      <c r="U81" s="70"/>
      <c r="V81" s="26"/>
      <c r="W81" s="70"/>
      <c r="X81" s="26"/>
      <c r="Y81" s="70"/>
      <c r="Z81" s="26"/>
      <c r="AA81" s="26"/>
      <c r="AB81" s="46"/>
      <c r="AC81" s="46"/>
      <c r="AG81" s="2"/>
    </row>
    <row r="82" spans="1:29" ht="15" customHeight="1">
      <c r="A82" s="59"/>
      <c r="B82" s="94"/>
      <c r="C82" s="94"/>
      <c r="D82" s="92"/>
      <c r="E82" s="93"/>
      <c r="F82" s="7"/>
      <c r="G82" s="105"/>
      <c r="H82" s="102"/>
      <c r="I82" s="3"/>
      <c r="J82" s="26"/>
      <c r="K82" s="3"/>
      <c r="L82" s="26"/>
      <c r="M82" s="3"/>
      <c r="N82" s="26"/>
      <c r="O82" s="3"/>
      <c r="P82" s="26"/>
      <c r="Q82" s="3"/>
      <c r="R82" s="26"/>
      <c r="S82" s="70"/>
      <c r="T82" s="26"/>
      <c r="U82" s="70"/>
      <c r="V82" s="26"/>
      <c r="W82" s="70"/>
      <c r="X82" s="26"/>
      <c r="Y82" s="70"/>
      <c r="Z82" s="26"/>
      <c r="AA82" s="26"/>
      <c r="AB82" s="46"/>
      <c r="AC82" s="46"/>
    </row>
    <row r="83" spans="1:29" ht="15" customHeight="1">
      <c r="A83" s="59"/>
      <c r="B83" s="94"/>
      <c r="C83" s="94"/>
      <c r="D83" s="56"/>
      <c r="E83" s="58"/>
      <c r="F83" s="7"/>
      <c r="G83" s="105"/>
      <c r="H83" s="102"/>
      <c r="I83" s="3"/>
      <c r="J83" s="26"/>
      <c r="K83" s="3"/>
      <c r="L83" s="26"/>
      <c r="M83" s="3"/>
      <c r="N83" s="26"/>
      <c r="O83" s="3"/>
      <c r="P83" s="26"/>
      <c r="Q83" s="3"/>
      <c r="R83" s="26"/>
      <c r="S83" s="70"/>
      <c r="T83" s="26"/>
      <c r="U83" s="70"/>
      <c r="V83" s="26"/>
      <c r="W83" s="70"/>
      <c r="X83" s="26"/>
      <c r="Y83" s="70"/>
      <c r="Z83" s="26"/>
      <c r="AA83" s="26"/>
      <c r="AB83" s="46"/>
      <c r="AC83" s="46"/>
    </row>
    <row r="84" spans="1:29" ht="15" customHeight="1">
      <c r="A84" s="59"/>
      <c r="B84" s="94"/>
      <c r="C84" s="94"/>
      <c r="D84" s="53"/>
      <c r="E84" s="55"/>
      <c r="F84" s="7"/>
      <c r="G84" s="105"/>
      <c r="H84" s="102"/>
      <c r="I84" s="3"/>
      <c r="J84" s="26"/>
      <c r="K84" s="3"/>
      <c r="L84" s="26"/>
      <c r="M84" s="3"/>
      <c r="N84" s="26"/>
      <c r="O84" s="3"/>
      <c r="P84" s="26"/>
      <c r="Q84" s="3"/>
      <c r="R84" s="26"/>
      <c r="S84" s="70"/>
      <c r="T84" s="26"/>
      <c r="U84" s="70"/>
      <c r="V84" s="26"/>
      <c r="W84" s="70"/>
      <c r="X84" s="26"/>
      <c r="Y84" s="70"/>
      <c r="Z84" s="26"/>
      <c r="AA84" s="26"/>
      <c r="AB84" s="46"/>
      <c r="AC84" s="46"/>
    </row>
    <row r="85" spans="1:29" ht="22.5" customHeight="1">
      <c r="A85" s="59"/>
      <c r="B85" s="94"/>
      <c r="C85" s="94"/>
      <c r="D85" s="92"/>
      <c r="E85" s="93"/>
      <c r="F85" s="7"/>
      <c r="G85" s="105"/>
      <c r="H85" s="102"/>
      <c r="I85" s="3"/>
      <c r="J85" s="26"/>
      <c r="K85" s="3"/>
      <c r="L85" s="26"/>
      <c r="M85" s="3"/>
      <c r="N85" s="26"/>
      <c r="O85" s="3"/>
      <c r="P85" s="26"/>
      <c r="Q85" s="3"/>
      <c r="R85" s="26"/>
      <c r="S85" s="70"/>
      <c r="T85" s="26"/>
      <c r="U85" s="70"/>
      <c r="V85" s="26"/>
      <c r="W85" s="70"/>
      <c r="X85" s="26"/>
      <c r="Y85" s="70"/>
      <c r="Z85" s="26"/>
      <c r="AA85" s="26"/>
      <c r="AB85" s="46"/>
      <c r="AC85" s="46"/>
    </row>
    <row r="86" spans="1:29" ht="14.25" customHeight="1">
      <c r="A86" s="59"/>
      <c r="B86" s="94"/>
      <c r="C86" s="94"/>
      <c r="D86" s="56"/>
      <c r="E86" s="58"/>
      <c r="F86" s="7"/>
      <c r="G86" s="106"/>
      <c r="H86" s="103"/>
      <c r="I86" s="3"/>
      <c r="J86" s="26"/>
      <c r="K86" s="3"/>
      <c r="L86" s="26"/>
      <c r="M86" s="3"/>
      <c r="N86" s="26"/>
      <c r="O86" s="3"/>
      <c r="P86" s="26"/>
      <c r="Q86" s="3"/>
      <c r="R86" s="26"/>
      <c r="S86" s="71"/>
      <c r="T86" s="26"/>
      <c r="U86" s="71"/>
      <c r="V86" s="26"/>
      <c r="W86" s="71"/>
      <c r="X86" s="26"/>
      <c r="Y86" s="71"/>
      <c r="Z86" s="26"/>
      <c r="AA86" s="26"/>
      <c r="AB86" s="47"/>
      <c r="AC86" s="47"/>
    </row>
    <row r="87" spans="1:29" ht="14.25" customHeight="1">
      <c r="A87" s="59"/>
      <c r="B87" s="75" t="s">
        <v>47</v>
      </c>
      <c r="C87" s="76"/>
      <c r="D87" s="76"/>
      <c r="E87" s="76"/>
      <c r="F87" s="77"/>
      <c r="G87" s="15">
        <f aca="true" t="shared" si="2" ref="G87:Y87">SUM(G74:G86)</f>
        <v>64</v>
      </c>
      <c r="H87" s="27">
        <f>SUM(H74:H86)</f>
        <v>3.764705882352941</v>
      </c>
      <c r="I87" s="15">
        <f t="shared" si="2"/>
        <v>0</v>
      </c>
      <c r="J87" s="15"/>
      <c r="K87" s="15">
        <f t="shared" si="2"/>
        <v>0</v>
      </c>
      <c r="L87" s="15"/>
      <c r="M87" s="15">
        <f t="shared" si="2"/>
        <v>0</v>
      </c>
      <c r="N87" s="15"/>
      <c r="O87" s="15">
        <f t="shared" si="2"/>
        <v>0</v>
      </c>
      <c r="P87" s="15"/>
      <c r="Q87" s="15">
        <f t="shared" si="2"/>
        <v>0</v>
      </c>
      <c r="R87" s="15"/>
      <c r="S87" s="15">
        <f t="shared" si="2"/>
        <v>0</v>
      </c>
      <c r="T87" s="15"/>
      <c r="U87" s="15">
        <f t="shared" si="2"/>
        <v>0</v>
      </c>
      <c r="V87" s="15"/>
      <c r="W87" s="15">
        <f t="shared" si="2"/>
        <v>0</v>
      </c>
      <c r="X87" s="15"/>
      <c r="Y87" s="15">
        <f t="shared" si="2"/>
        <v>0</v>
      </c>
      <c r="Z87" s="15"/>
      <c r="AA87" s="15"/>
      <c r="AB87" s="15"/>
      <c r="AC87" s="15"/>
    </row>
    <row r="88" spans="1:29" ht="14.25" customHeight="1">
      <c r="A88" s="59" t="s">
        <v>54</v>
      </c>
      <c r="B88" s="89" t="s">
        <v>7</v>
      </c>
      <c r="C88" s="90"/>
      <c r="D88" s="90"/>
      <c r="E88" s="90"/>
      <c r="F88" s="91"/>
      <c r="G88" s="19">
        <v>56</v>
      </c>
      <c r="H88" s="20">
        <v>2</v>
      </c>
      <c r="I88" s="3"/>
      <c r="J88" s="26">
        <v>2</v>
      </c>
      <c r="K88" s="3"/>
      <c r="L88" s="26"/>
      <c r="M88" s="3"/>
      <c r="N88" s="26"/>
      <c r="O88" s="3"/>
      <c r="P88" s="26"/>
      <c r="Q88" s="3"/>
      <c r="R88" s="26"/>
      <c r="S88" s="3"/>
      <c r="T88" s="26"/>
      <c r="U88" s="3"/>
      <c r="V88" s="26"/>
      <c r="W88" s="3"/>
      <c r="X88" s="26"/>
      <c r="Y88" s="3"/>
      <c r="Z88" s="26"/>
      <c r="AA88" s="26"/>
      <c r="AB88" s="3"/>
      <c r="AC88" s="3"/>
    </row>
    <row r="89" spans="1:29" ht="14.25" customHeight="1">
      <c r="A89" s="59"/>
      <c r="B89" s="89" t="s">
        <v>27</v>
      </c>
      <c r="C89" s="90"/>
      <c r="D89" s="90"/>
      <c r="E89" s="90"/>
      <c r="F89" s="91"/>
      <c r="G89" s="19">
        <v>186</v>
      </c>
      <c r="H89" s="20">
        <v>7</v>
      </c>
      <c r="I89" s="3"/>
      <c r="J89" s="26"/>
      <c r="K89" s="3"/>
      <c r="L89" s="26"/>
      <c r="M89" s="3"/>
      <c r="N89" s="26"/>
      <c r="O89" s="3"/>
      <c r="P89" s="26"/>
      <c r="Q89" s="3"/>
      <c r="R89" s="26"/>
      <c r="S89" s="3"/>
      <c r="T89" s="26"/>
      <c r="U89" s="3"/>
      <c r="V89" s="26"/>
      <c r="W89" s="3"/>
      <c r="X89" s="26"/>
      <c r="Y89" s="3"/>
      <c r="Z89" s="26"/>
      <c r="AA89" s="26"/>
      <c r="AB89" s="3"/>
      <c r="AC89" s="3"/>
    </row>
    <row r="90" spans="1:29" ht="21" customHeight="1">
      <c r="A90" s="59"/>
      <c r="B90" s="89"/>
      <c r="C90" s="90"/>
      <c r="D90" s="90"/>
      <c r="E90" s="90"/>
      <c r="F90" s="91"/>
      <c r="G90" s="19">
        <f>J90*I93+L90*K93+N90*M93+P90*O93+R90*Q93+T90*S93+V90*U93+X90*W93+Z90*Y93+AA90*AA93</f>
        <v>0</v>
      </c>
      <c r="H90" s="20">
        <f>J90+L90+N90+P90+R90+T90+V90+X90+Z90</f>
        <v>0</v>
      </c>
      <c r="I90" s="3"/>
      <c r="J90" s="26"/>
      <c r="K90" s="3"/>
      <c r="L90" s="26"/>
      <c r="M90" s="3"/>
      <c r="N90" s="26"/>
      <c r="O90" s="3"/>
      <c r="P90" s="26"/>
      <c r="Q90" s="3"/>
      <c r="R90" s="26"/>
      <c r="S90" s="3"/>
      <c r="T90" s="26"/>
      <c r="U90" s="3"/>
      <c r="V90" s="26"/>
      <c r="W90" s="3"/>
      <c r="X90" s="26"/>
      <c r="Y90" s="3"/>
      <c r="Z90" s="26"/>
      <c r="AA90" s="26"/>
      <c r="AB90" s="3"/>
      <c r="AC90" s="3"/>
    </row>
    <row r="91" spans="1:29" ht="23.25" customHeight="1">
      <c r="A91" s="59"/>
      <c r="B91" s="89" t="s">
        <v>5</v>
      </c>
      <c r="C91" s="90"/>
      <c r="D91" s="90"/>
      <c r="E91" s="90"/>
      <c r="F91" s="91"/>
      <c r="G91" s="19">
        <v>164</v>
      </c>
      <c r="H91" s="20">
        <v>6</v>
      </c>
      <c r="I91" s="30"/>
      <c r="J91" s="31"/>
      <c r="K91" s="30"/>
      <c r="L91" s="31"/>
      <c r="M91" s="30"/>
      <c r="N91" s="31"/>
      <c r="O91" s="30"/>
      <c r="P91" s="31"/>
      <c r="Q91" s="30"/>
      <c r="R91" s="31"/>
      <c r="S91" s="30"/>
      <c r="T91" s="31"/>
      <c r="U91" s="30"/>
      <c r="V91" s="31"/>
      <c r="W91" s="30"/>
      <c r="X91" s="31"/>
      <c r="Y91" s="30"/>
      <c r="Z91" s="31"/>
      <c r="AA91" s="31"/>
      <c r="AB91" s="21"/>
      <c r="AC91" s="21"/>
    </row>
    <row r="92" spans="1:29" ht="14.25">
      <c r="A92" s="59"/>
      <c r="B92" s="75" t="s">
        <v>48</v>
      </c>
      <c r="C92" s="76"/>
      <c r="D92" s="76"/>
      <c r="E92" s="76"/>
      <c r="F92" s="77"/>
      <c r="G92" s="15">
        <f>SUM(G88:G90)</f>
        <v>242</v>
      </c>
      <c r="H92" s="15">
        <f>SUM(H88:H90)</f>
        <v>9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:29" ht="14.25">
      <c r="A93" s="100" t="s">
        <v>43</v>
      </c>
      <c r="B93" s="100"/>
      <c r="C93" s="100"/>
      <c r="D93" s="100"/>
      <c r="E93" s="100"/>
      <c r="F93" s="100"/>
      <c r="G93" s="17">
        <f>G23+G48+G61+G71+G73+G87+G92</f>
        <v>4996</v>
      </c>
      <c r="H93" s="17">
        <f>H23+H48+H61+H73+H87+H92</f>
        <v>265.2352941176471</v>
      </c>
      <c r="I93" s="98">
        <f>I23+I48+I61+I71+I73+I87+I92</f>
        <v>28</v>
      </c>
      <c r="J93" s="99"/>
      <c r="K93" s="98">
        <f>K23+K48+K61+K71+K73+K87+K92</f>
        <v>28</v>
      </c>
      <c r="L93" s="99"/>
      <c r="M93" s="98">
        <f>M23+M48+M61+M71+M73+M87+M92</f>
        <v>28</v>
      </c>
      <c r="N93" s="99"/>
      <c r="O93" s="98">
        <f>O23+O48+O61+O71+O73+O87+O92</f>
        <v>28</v>
      </c>
      <c r="P93" s="99"/>
      <c r="Q93" s="98">
        <f>Q23+Q48+Q61+Q71+Q73+Q87+Q92</f>
        <v>28</v>
      </c>
      <c r="R93" s="99"/>
      <c r="S93" s="98">
        <f>S23+S48+S61+S71+S73+S87+S92</f>
        <v>0</v>
      </c>
      <c r="T93" s="99"/>
      <c r="U93" s="98">
        <f>U23+U48+U61+U71+U73+U87+U92</f>
        <v>0</v>
      </c>
      <c r="V93" s="99"/>
      <c r="W93" s="98">
        <f>W23+W48+W61+W71+W73+W87+W92</f>
        <v>0</v>
      </c>
      <c r="X93" s="99"/>
      <c r="Y93" s="98">
        <f>Y23+Y48+Y61+Y71+Y73+Y87+Y92</f>
        <v>0</v>
      </c>
      <c r="Z93" s="99"/>
      <c r="AA93" s="17">
        <v>30</v>
      </c>
      <c r="AB93" s="17"/>
      <c r="AC93" s="17"/>
    </row>
  </sheetData>
  <sheetProtection/>
  <mergeCells count="94">
    <mergeCell ref="A1:AC1"/>
    <mergeCell ref="A2:C2"/>
    <mergeCell ref="D2:E2"/>
    <mergeCell ref="G2:H3"/>
    <mergeCell ref="I2:AA2"/>
    <mergeCell ref="AB2:AC2"/>
    <mergeCell ref="A3:C3"/>
    <mergeCell ref="D3:E3"/>
    <mergeCell ref="I3:L3"/>
    <mergeCell ref="M3:P3"/>
    <mergeCell ref="U3:X3"/>
    <mergeCell ref="Y3:AA3"/>
    <mergeCell ref="AB3:AB4"/>
    <mergeCell ref="Q4:R4"/>
    <mergeCell ref="S4:T4"/>
    <mergeCell ref="U4:V4"/>
    <mergeCell ref="W4:X4"/>
    <mergeCell ref="Y4:Z4"/>
    <mergeCell ref="H4:H5"/>
    <mergeCell ref="I4:J4"/>
    <mergeCell ref="K4:L4"/>
    <mergeCell ref="M4:N4"/>
    <mergeCell ref="O4:P4"/>
    <mergeCell ref="Q3:T3"/>
    <mergeCell ref="B6:C13"/>
    <mergeCell ref="D6:D10"/>
    <mergeCell ref="D11:D13"/>
    <mergeCell ref="A6:A23"/>
    <mergeCell ref="B14:C22"/>
    <mergeCell ref="AC3:AC4"/>
    <mergeCell ref="A4:D5"/>
    <mergeCell ref="E4:E5"/>
    <mergeCell ref="F4:F5"/>
    <mergeCell ref="G4:G5"/>
    <mergeCell ref="H78:H86"/>
    <mergeCell ref="B71:F71"/>
    <mergeCell ref="G58:G60"/>
    <mergeCell ref="B72:F72"/>
    <mergeCell ref="B73:F73"/>
    <mergeCell ref="B74:F74"/>
    <mergeCell ref="B75:F75"/>
    <mergeCell ref="H58:H60"/>
    <mergeCell ref="B62:D70"/>
    <mergeCell ref="D14:D20"/>
    <mergeCell ref="D21:D22"/>
    <mergeCell ref="B23:F23"/>
    <mergeCell ref="A24:A73"/>
    <mergeCell ref="B24:D47"/>
    <mergeCell ref="B48:F48"/>
    <mergeCell ref="B49:C60"/>
    <mergeCell ref="D49:D51"/>
    <mergeCell ref="D58:D60"/>
    <mergeCell ref="B61:F61"/>
    <mergeCell ref="G49:G51"/>
    <mergeCell ref="H49:H51"/>
    <mergeCell ref="D52:D54"/>
    <mergeCell ref="G52:G54"/>
    <mergeCell ref="H52:H54"/>
    <mergeCell ref="D55:D57"/>
    <mergeCell ref="G55:G57"/>
    <mergeCell ref="H55:H57"/>
    <mergeCell ref="G64:G69"/>
    <mergeCell ref="H64:H69"/>
    <mergeCell ref="A74:A87"/>
    <mergeCell ref="B76:F76"/>
    <mergeCell ref="B77:F77"/>
    <mergeCell ref="B78:C86"/>
    <mergeCell ref="D78:E80"/>
    <mergeCell ref="D81:E83"/>
    <mergeCell ref="D84:E86"/>
    <mergeCell ref="G78:G86"/>
    <mergeCell ref="S78:S86"/>
    <mergeCell ref="U78:U86"/>
    <mergeCell ref="W78:W86"/>
    <mergeCell ref="Y78:Y86"/>
    <mergeCell ref="AB78:AB86"/>
    <mergeCell ref="AC78:AC86"/>
    <mergeCell ref="A88:A92"/>
    <mergeCell ref="B91:F91"/>
    <mergeCell ref="B92:F92"/>
    <mergeCell ref="A93:F93"/>
    <mergeCell ref="B87:F87"/>
    <mergeCell ref="B88:F88"/>
    <mergeCell ref="B89:F89"/>
    <mergeCell ref="B90:F90"/>
    <mergeCell ref="U93:V93"/>
    <mergeCell ref="W93:X93"/>
    <mergeCell ref="Y93:Z93"/>
    <mergeCell ref="I93:J93"/>
    <mergeCell ref="K93:L93"/>
    <mergeCell ref="M93:N93"/>
    <mergeCell ref="O93:P93"/>
    <mergeCell ref="Q93:R93"/>
    <mergeCell ref="S93:T9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4"/>
  <sheetViews>
    <sheetView zoomScalePageLayoutView="0" workbookViewId="0" topLeftCell="B88">
      <selection activeCell="O14" sqref="O14:O18"/>
    </sheetView>
  </sheetViews>
  <sheetFormatPr defaultColWidth="9.00390625" defaultRowHeight="14.25"/>
  <cols>
    <col min="1" max="1" width="3.50390625" style="0" customWidth="1"/>
    <col min="2" max="2" width="2.75390625" style="0" customWidth="1"/>
    <col min="3" max="3" width="1.625" style="0" customWidth="1"/>
    <col min="4" max="5" width="4.00390625" style="0" customWidth="1"/>
    <col min="6" max="6" width="18.625" style="0" customWidth="1"/>
    <col min="7" max="7" width="4.625" style="33" customWidth="1"/>
    <col min="8" max="8" width="3.625" style="33" customWidth="1"/>
    <col min="9" max="26" width="2.625" style="33" customWidth="1"/>
    <col min="27" max="27" width="4.50390625" style="33" customWidth="1"/>
    <col min="28" max="28" width="3.75390625" style="0" customWidth="1"/>
    <col min="29" max="29" width="3.50390625" style="0" customWidth="1"/>
  </cols>
  <sheetData>
    <row r="1" spans="1:29" ht="27" customHeight="1">
      <c r="A1" s="48" t="s">
        <v>185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50"/>
    </row>
    <row r="2" spans="1:29" ht="19.5" customHeight="1">
      <c r="A2" s="72" t="s">
        <v>45</v>
      </c>
      <c r="B2" s="73"/>
      <c r="C2" s="74"/>
      <c r="D2" s="82">
        <v>41395</v>
      </c>
      <c r="E2" s="83"/>
      <c r="F2" s="22" t="s">
        <v>56</v>
      </c>
      <c r="G2" s="84" t="s">
        <v>21</v>
      </c>
      <c r="H2" s="84"/>
      <c r="I2" s="84" t="s">
        <v>51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 t="s">
        <v>22</v>
      </c>
      <c r="AC2" s="84"/>
    </row>
    <row r="3" spans="1:29" ht="18.75" customHeight="1">
      <c r="A3" s="72" t="s">
        <v>44</v>
      </c>
      <c r="B3" s="73"/>
      <c r="C3" s="74"/>
      <c r="D3" s="113" t="s">
        <v>177</v>
      </c>
      <c r="E3" s="81"/>
      <c r="F3" s="22" t="s">
        <v>57</v>
      </c>
      <c r="G3" s="84"/>
      <c r="H3" s="84"/>
      <c r="I3" s="85" t="s">
        <v>28</v>
      </c>
      <c r="J3" s="86"/>
      <c r="K3" s="86"/>
      <c r="L3" s="81"/>
      <c r="M3" s="85" t="s">
        <v>29</v>
      </c>
      <c r="N3" s="86"/>
      <c r="O3" s="86"/>
      <c r="P3" s="81"/>
      <c r="Q3" s="85" t="s">
        <v>30</v>
      </c>
      <c r="R3" s="86"/>
      <c r="S3" s="86"/>
      <c r="T3" s="81"/>
      <c r="U3" s="85" t="s">
        <v>31</v>
      </c>
      <c r="V3" s="86"/>
      <c r="W3" s="86"/>
      <c r="X3" s="81"/>
      <c r="Y3" s="84" t="s">
        <v>32</v>
      </c>
      <c r="Z3" s="84"/>
      <c r="AA3" s="84"/>
      <c r="AB3" s="87" t="s">
        <v>1</v>
      </c>
      <c r="AC3" s="87" t="s">
        <v>2</v>
      </c>
    </row>
    <row r="4" spans="1:29" ht="22.5" customHeight="1">
      <c r="A4" s="53" t="s">
        <v>25</v>
      </c>
      <c r="B4" s="54"/>
      <c r="C4" s="54"/>
      <c r="D4" s="55"/>
      <c r="E4" s="107" t="s">
        <v>20</v>
      </c>
      <c r="F4" s="69" t="s">
        <v>26</v>
      </c>
      <c r="G4" s="84" t="s">
        <v>23</v>
      </c>
      <c r="H4" s="84" t="s">
        <v>0</v>
      </c>
      <c r="I4" s="85" t="s">
        <v>33</v>
      </c>
      <c r="J4" s="81"/>
      <c r="K4" s="85" t="s">
        <v>34</v>
      </c>
      <c r="L4" s="81"/>
      <c r="M4" s="85" t="s">
        <v>35</v>
      </c>
      <c r="N4" s="81"/>
      <c r="O4" s="85" t="s">
        <v>36</v>
      </c>
      <c r="P4" s="81"/>
      <c r="Q4" s="85" t="s">
        <v>37</v>
      </c>
      <c r="R4" s="81"/>
      <c r="S4" s="85" t="s">
        <v>38</v>
      </c>
      <c r="T4" s="81"/>
      <c r="U4" s="85" t="s">
        <v>39</v>
      </c>
      <c r="V4" s="81"/>
      <c r="W4" s="85" t="s">
        <v>40</v>
      </c>
      <c r="X4" s="81"/>
      <c r="Y4" s="85" t="s">
        <v>41</v>
      </c>
      <c r="Z4" s="81"/>
      <c r="AA4" s="13" t="s">
        <v>42</v>
      </c>
      <c r="AB4" s="88"/>
      <c r="AC4" s="88"/>
    </row>
    <row r="5" spans="1:29" ht="18.75" customHeight="1">
      <c r="A5" s="56"/>
      <c r="B5" s="57"/>
      <c r="C5" s="57"/>
      <c r="D5" s="58"/>
      <c r="E5" s="108"/>
      <c r="F5" s="71"/>
      <c r="G5" s="84"/>
      <c r="H5" s="84"/>
      <c r="I5" s="9">
        <v>16</v>
      </c>
      <c r="J5" s="18">
        <f>18-I5</f>
        <v>2</v>
      </c>
      <c r="K5" s="9">
        <v>16</v>
      </c>
      <c r="L5" s="18">
        <f>18-K5</f>
        <v>2</v>
      </c>
      <c r="M5" s="9">
        <v>16</v>
      </c>
      <c r="N5" s="18">
        <f>18-M5</f>
        <v>2</v>
      </c>
      <c r="O5" s="9">
        <v>17</v>
      </c>
      <c r="P5" s="18">
        <f>18-O5</f>
        <v>1</v>
      </c>
      <c r="Q5" s="9">
        <v>16</v>
      </c>
      <c r="R5" s="18">
        <f>18-Q5</f>
        <v>2</v>
      </c>
      <c r="S5" s="9">
        <v>15</v>
      </c>
      <c r="T5" s="18">
        <f>18-S5</f>
        <v>3</v>
      </c>
      <c r="U5" s="9">
        <v>17</v>
      </c>
      <c r="V5" s="18">
        <f>18-U5</f>
        <v>1</v>
      </c>
      <c r="W5" s="9">
        <v>17</v>
      </c>
      <c r="X5" s="18">
        <f>18-W5</f>
        <v>1</v>
      </c>
      <c r="Y5" s="9">
        <v>9</v>
      </c>
      <c r="Z5" s="18">
        <f>18-Y5</f>
        <v>9</v>
      </c>
      <c r="AA5" s="18">
        <v>18</v>
      </c>
      <c r="AB5" s="3" t="s">
        <v>6</v>
      </c>
      <c r="AC5" s="3" t="s">
        <v>6</v>
      </c>
    </row>
    <row r="6" spans="1:29" ht="15" customHeight="1">
      <c r="A6" s="59" t="s">
        <v>3</v>
      </c>
      <c r="B6" s="59" t="s">
        <v>9</v>
      </c>
      <c r="C6" s="59"/>
      <c r="D6" s="59" t="s">
        <v>10</v>
      </c>
      <c r="E6" s="6">
        <v>1</v>
      </c>
      <c r="F6" s="7" t="s">
        <v>70</v>
      </c>
      <c r="G6" s="19">
        <v>32</v>
      </c>
      <c r="H6" s="20">
        <f>G6/17</f>
        <v>1.8823529411764706</v>
      </c>
      <c r="I6" s="3">
        <v>2</v>
      </c>
      <c r="J6" s="26"/>
      <c r="K6" s="3"/>
      <c r="L6" s="26"/>
      <c r="M6" s="3"/>
      <c r="N6" s="26"/>
      <c r="O6" s="3"/>
      <c r="P6" s="26"/>
      <c r="Q6" s="3"/>
      <c r="R6" s="26"/>
      <c r="S6" s="3"/>
      <c r="T6" s="26"/>
      <c r="U6" s="3"/>
      <c r="V6" s="26"/>
      <c r="W6" s="3"/>
      <c r="X6" s="26"/>
      <c r="Y6" s="3"/>
      <c r="Z6" s="26"/>
      <c r="AA6" s="26"/>
      <c r="AB6" s="3"/>
      <c r="AC6" s="3" t="s">
        <v>6</v>
      </c>
    </row>
    <row r="7" spans="1:29" ht="15" customHeight="1">
      <c r="A7" s="59"/>
      <c r="B7" s="59"/>
      <c r="C7" s="59"/>
      <c r="D7" s="59"/>
      <c r="E7" s="6">
        <v>2</v>
      </c>
      <c r="F7" s="7" t="s">
        <v>71</v>
      </c>
      <c r="G7" s="19">
        <v>32</v>
      </c>
      <c r="H7" s="20">
        <f aca="true" t="shared" si="0" ref="H7:H47">G7/17</f>
        <v>1.8823529411764706</v>
      </c>
      <c r="I7" s="3"/>
      <c r="J7" s="26"/>
      <c r="K7" s="3">
        <v>2</v>
      </c>
      <c r="L7" s="26"/>
      <c r="M7" s="3"/>
      <c r="N7" s="26"/>
      <c r="O7" s="3"/>
      <c r="P7" s="26"/>
      <c r="Q7" s="3"/>
      <c r="R7" s="26"/>
      <c r="S7" s="3"/>
      <c r="T7" s="26"/>
      <c r="U7" s="3"/>
      <c r="V7" s="26"/>
      <c r="W7" s="3"/>
      <c r="X7" s="26"/>
      <c r="Y7" s="3"/>
      <c r="Z7" s="26"/>
      <c r="AA7" s="26"/>
      <c r="AB7" s="3"/>
      <c r="AC7" s="3" t="s">
        <v>6</v>
      </c>
    </row>
    <row r="8" spans="1:29" ht="14.25">
      <c r="A8" s="59"/>
      <c r="B8" s="59"/>
      <c r="C8" s="59"/>
      <c r="D8" s="59"/>
      <c r="E8" s="6">
        <v>3</v>
      </c>
      <c r="F8" s="7" t="s">
        <v>72</v>
      </c>
      <c r="G8" s="19">
        <v>32</v>
      </c>
      <c r="H8" s="20">
        <f t="shared" si="0"/>
        <v>1.8823529411764706</v>
      </c>
      <c r="I8" s="3"/>
      <c r="J8" s="26"/>
      <c r="K8" s="3"/>
      <c r="L8" s="26"/>
      <c r="M8" s="3">
        <v>2</v>
      </c>
      <c r="N8" s="26"/>
      <c r="O8" s="3"/>
      <c r="P8" s="26"/>
      <c r="Q8" s="3"/>
      <c r="R8" s="26"/>
      <c r="S8" s="3"/>
      <c r="T8" s="26"/>
      <c r="U8" s="3"/>
      <c r="V8" s="26"/>
      <c r="W8" s="3"/>
      <c r="X8" s="26"/>
      <c r="Y8" s="3"/>
      <c r="Z8" s="26"/>
      <c r="AA8" s="26"/>
      <c r="AB8" s="3"/>
      <c r="AC8" s="3" t="s">
        <v>6</v>
      </c>
    </row>
    <row r="9" spans="1:29" ht="14.25">
      <c r="A9" s="59"/>
      <c r="B9" s="59"/>
      <c r="C9" s="59"/>
      <c r="D9" s="59"/>
      <c r="E9" s="6">
        <v>4</v>
      </c>
      <c r="F9" s="7" t="s">
        <v>73</v>
      </c>
      <c r="G9" s="19">
        <v>34</v>
      </c>
      <c r="H9" s="20">
        <f t="shared" si="0"/>
        <v>2</v>
      </c>
      <c r="I9" s="3"/>
      <c r="J9" s="26"/>
      <c r="K9" s="3"/>
      <c r="L9" s="26"/>
      <c r="M9" s="3"/>
      <c r="N9" s="26"/>
      <c r="O9" s="3">
        <v>2</v>
      </c>
      <c r="P9" s="26"/>
      <c r="Q9" s="3"/>
      <c r="R9" s="26"/>
      <c r="S9" s="3"/>
      <c r="T9" s="26"/>
      <c r="U9" s="3"/>
      <c r="V9" s="26"/>
      <c r="W9" s="3"/>
      <c r="X9" s="26"/>
      <c r="Y9" s="3"/>
      <c r="Z9" s="26"/>
      <c r="AA9" s="26"/>
      <c r="AB9" s="3"/>
      <c r="AC9" s="3" t="s">
        <v>6</v>
      </c>
    </row>
    <row r="10" spans="1:29" ht="24">
      <c r="A10" s="59"/>
      <c r="B10" s="59"/>
      <c r="C10" s="59"/>
      <c r="D10" s="59"/>
      <c r="E10" s="6">
        <v>5</v>
      </c>
      <c r="F10" s="7" t="s">
        <v>74</v>
      </c>
      <c r="G10" s="19">
        <v>62</v>
      </c>
      <c r="H10" s="20">
        <f t="shared" si="0"/>
        <v>3.6470588235294117</v>
      </c>
      <c r="I10" s="3"/>
      <c r="J10" s="26"/>
      <c r="K10" s="3"/>
      <c r="L10" s="26"/>
      <c r="M10" s="3"/>
      <c r="N10" s="26"/>
      <c r="O10" s="3"/>
      <c r="P10" s="26"/>
      <c r="Q10" s="3">
        <v>2</v>
      </c>
      <c r="R10" s="26"/>
      <c r="S10" s="3"/>
      <c r="T10" s="26"/>
      <c r="U10" s="3"/>
      <c r="V10" s="26"/>
      <c r="W10" s="3"/>
      <c r="X10" s="26"/>
      <c r="Y10" s="3"/>
      <c r="Z10" s="26"/>
      <c r="AA10" s="26"/>
      <c r="AB10" s="3"/>
      <c r="AC10" s="3" t="s">
        <v>6</v>
      </c>
    </row>
    <row r="11" spans="1:29" ht="24">
      <c r="A11" s="59"/>
      <c r="B11" s="59"/>
      <c r="C11" s="59"/>
      <c r="D11" s="59" t="s">
        <v>11</v>
      </c>
      <c r="E11" s="6">
        <v>6</v>
      </c>
      <c r="F11" s="7" t="s">
        <v>75</v>
      </c>
      <c r="G11" s="19">
        <v>34</v>
      </c>
      <c r="H11" s="20">
        <f>G11/17</f>
        <v>2</v>
      </c>
      <c r="I11" s="3"/>
      <c r="J11" s="26"/>
      <c r="K11" s="3"/>
      <c r="L11" s="26"/>
      <c r="M11" s="3"/>
      <c r="N11" s="26"/>
      <c r="O11" s="3"/>
      <c r="P11" s="26"/>
      <c r="Q11" s="3"/>
      <c r="R11" s="26"/>
      <c r="S11" s="3">
        <v>2</v>
      </c>
      <c r="T11" s="26"/>
      <c r="U11" s="3"/>
      <c r="V11" s="26"/>
      <c r="W11" s="3"/>
      <c r="X11" s="26"/>
      <c r="Y11" s="3"/>
      <c r="Z11" s="26"/>
      <c r="AA11" s="26"/>
      <c r="AB11" s="3"/>
      <c r="AC11" s="3" t="s">
        <v>6</v>
      </c>
    </row>
    <row r="12" spans="1:29" ht="24">
      <c r="A12" s="59"/>
      <c r="B12" s="59"/>
      <c r="C12" s="59"/>
      <c r="D12" s="59"/>
      <c r="E12" s="6">
        <v>7</v>
      </c>
      <c r="F12" s="7" t="s">
        <v>76</v>
      </c>
      <c r="G12" s="19">
        <v>34</v>
      </c>
      <c r="H12" s="20">
        <f>G12/17</f>
        <v>2</v>
      </c>
      <c r="I12" s="3"/>
      <c r="J12" s="26"/>
      <c r="K12" s="3"/>
      <c r="L12" s="26"/>
      <c r="M12" s="3"/>
      <c r="N12" s="26"/>
      <c r="O12" s="3"/>
      <c r="P12" s="26"/>
      <c r="Q12" s="3"/>
      <c r="R12" s="26"/>
      <c r="S12" s="3"/>
      <c r="T12" s="26"/>
      <c r="U12" s="3">
        <v>2</v>
      </c>
      <c r="V12" s="26"/>
      <c r="W12" s="3"/>
      <c r="X12" s="26"/>
      <c r="Y12" s="3"/>
      <c r="Z12" s="26"/>
      <c r="AA12" s="26"/>
      <c r="AB12" s="3"/>
      <c r="AC12" s="3" t="s">
        <v>6</v>
      </c>
    </row>
    <row r="13" spans="1:29" ht="14.25">
      <c r="A13" s="59"/>
      <c r="B13" s="59"/>
      <c r="C13" s="59"/>
      <c r="D13" s="59"/>
      <c r="E13" s="6">
        <v>8</v>
      </c>
      <c r="F13" s="7"/>
      <c r="G13" s="19">
        <f>I5*I13+K5*K13+M5*M13+O5*O13+Q5*Q13+S5*S13+U5*U13+W5*W13+Y5*Y13+AA5*AA13</f>
        <v>0</v>
      </c>
      <c r="H13" s="20">
        <f t="shared" si="0"/>
        <v>0</v>
      </c>
      <c r="I13" s="3"/>
      <c r="J13" s="26"/>
      <c r="K13" s="3"/>
      <c r="L13" s="26"/>
      <c r="M13" s="3"/>
      <c r="N13" s="26"/>
      <c r="O13" s="3"/>
      <c r="P13" s="26"/>
      <c r="Q13" s="3"/>
      <c r="R13" s="26"/>
      <c r="S13" s="3"/>
      <c r="T13" s="26"/>
      <c r="U13" s="3"/>
      <c r="V13" s="26"/>
      <c r="W13" s="3"/>
      <c r="X13" s="26"/>
      <c r="Y13" s="3"/>
      <c r="Z13" s="26"/>
      <c r="AA13" s="26"/>
      <c r="AB13" s="3"/>
      <c r="AC13" s="3"/>
    </row>
    <row r="14" spans="1:29" ht="15" customHeight="1">
      <c r="A14" s="59"/>
      <c r="B14" s="59" t="s">
        <v>12</v>
      </c>
      <c r="C14" s="59"/>
      <c r="D14" s="59" t="s">
        <v>10</v>
      </c>
      <c r="E14" s="6">
        <v>1</v>
      </c>
      <c r="F14" s="7" t="s">
        <v>84</v>
      </c>
      <c r="G14" s="19">
        <v>390</v>
      </c>
      <c r="H14" s="20">
        <f t="shared" si="0"/>
        <v>22.941176470588236</v>
      </c>
      <c r="I14" s="3">
        <v>4</v>
      </c>
      <c r="J14" s="26"/>
      <c r="K14" s="3">
        <v>4</v>
      </c>
      <c r="L14" s="26"/>
      <c r="M14" s="3">
        <v>4</v>
      </c>
      <c r="N14" s="26"/>
      <c r="O14" s="3">
        <v>4</v>
      </c>
      <c r="P14" s="26"/>
      <c r="Q14" s="3">
        <v>2</v>
      </c>
      <c r="R14" s="26"/>
      <c r="S14" s="3">
        <v>2</v>
      </c>
      <c r="T14" s="26"/>
      <c r="U14" s="3"/>
      <c r="V14" s="26"/>
      <c r="W14" s="3"/>
      <c r="X14" s="26"/>
      <c r="Y14" s="3"/>
      <c r="Z14" s="26"/>
      <c r="AA14" s="26"/>
      <c r="AB14" s="3" t="s">
        <v>6</v>
      </c>
      <c r="AC14" s="3"/>
    </row>
    <row r="15" spans="1:29" ht="15" customHeight="1">
      <c r="A15" s="59"/>
      <c r="B15" s="59"/>
      <c r="C15" s="59"/>
      <c r="D15" s="59"/>
      <c r="E15" s="6">
        <v>2</v>
      </c>
      <c r="F15" s="7" t="s">
        <v>85</v>
      </c>
      <c r="G15" s="19">
        <v>356</v>
      </c>
      <c r="H15" s="20">
        <f t="shared" si="0"/>
        <v>20.941176470588236</v>
      </c>
      <c r="I15" s="3">
        <v>4</v>
      </c>
      <c r="J15" s="26"/>
      <c r="K15" s="3">
        <v>4</v>
      </c>
      <c r="L15" s="26"/>
      <c r="M15" s="3">
        <v>4</v>
      </c>
      <c r="N15" s="26"/>
      <c r="O15" s="3">
        <v>4</v>
      </c>
      <c r="P15" s="26"/>
      <c r="Q15" s="3"/>
      <c r="R15" s="26"/>
      <c r="S15" s="3"/>
      <c r="T15" s="26"/>
      <c r="U15" s="3">
        <v>2</v>
      </c>
      <c r="V15" s="26"/>
      <c r="W15" s="3"/>
      <c r="X15" s="26"/>
      <c r="Y15" s="3"/>
      <c r="Z15" s="26"/>
      <c r="AA15" s="26"/>
      <c r="AB15" s="3" t="s">
        <v>6</v>
      </c>
      <c r="AC15" s="3"/>
    </row>
    <row r="16" spans="1:29" ht="14.25">
      <c r="A16" s="59"/>
      <c r="B16" s="59"/>
      <c r="C16" s="59"/>
      <c r="D16" s="59"/>
      <c r="E16" s="6">
        <v>3</v>
      </c>
      <c r="F16" s="7" t="s">
        <v>86</v>
      </c>
      <c r="G16" s="19">
        <v>356</v>
      </c>
      <c r="H16" s="20">
        <f t="shared" si="0"/>
        <v>20.941176470588236</v>
      </c>
      <c r="I16" s="3">
        <v>6</v>
      </c>
      <c r="J16" s="26"/>
      <c r="K16" s="3">
        <v>4</v>
      </c>
      <c r="L16" s="26"/>
      <c r="M16" s="3">
        <v>4</v>
      </c>
      <c r="N16" s="26"/>
      <c r="O16" s="3">
        <v>4</v>
      </c>
      <c r="P16" s="26"/>
      <c r="Q16" s="3"/>
      <c r="R16" s="26"/>
      <c r="S16" s="3"/>
      <c r="T16" s="26"/>
      <c r="U16" s="3"/>
      <c r="V16" s="26"/>
      <c r="W16" s="3"/>
      <c r="X16" s="26"/>
      <c r="Y16" s="3"/>
      <c r="Z16" s="26"/>
      <c r="AA16" s="26"/>
      <c r="AB16" s="3" t="s">
        <v>6</v>
      </c>
      <c r="AC16" s="3"/>
    </row>
    <row r="17" spans="1:29" ht="15" customHeight="1">
      <c r="A17" s="59"/>
      <c r="B17" s="59"/>
      <c r="C17" s="59"/>
      <c r="D17" s="59"/>
      <c r="E17" s="6">
        <v>4</v>
      </c>
      <c r="F17" s="7" t="s">
        <v>87</v>
      </c>
      <c r="G17" s="19">
        <v>128</v>
      </c>
      <c r="H17" s="20">
        <f t="shared" si="0"/>
        <v>7.529411764705882</v>
      </c>
      <c r="I17" s="3"/>
      <c r="J17" s="26"/>
      <c r="K17" s="3">
        <v>4</v>
      </c>
      <c r="L17" s="26"/>
      <c r="M17" s="3"/>
      <c r="N17" s="26"/>
      <c r="O17" s="3"/>
      <c r="P17" s="26"/>
      <c r="Q17" s="3"/>
      <c r="R17" s="26"/>
      <c r="S17" s="3"/>
      <c r="T17" s="26"/>
      <c r="U17" s="3"/>
      <c r="V17" s="26"/>
      <c r="W17" s="3"/>
      <c r="X17" s="26"/>
      <c r="Y17" s="3"/>
      <c r="Z17" s="26"/>
      <c r="AA17" s="26"/>
      <c r="AB17" s="3" t="s">
        <v>6</v>
      </c>
      <c r="AC17" s="3"/>
    </row>
    <row r="18" spans="1:29" ht="14.25">
      <c r="A18" s="59"/>
      <c r="B18" s="59"/>
      <c r="C18" s="59"/>
      <c r="D18" s="59"/>
      <c r="E18" s="6">
        <v>5</v>
      </c>
      <c r="F18" s="7" t="s">
        <v>88</v>
      </c>
      <c r="G18" s="19">
        <v>296</v>
      </c>
      <c r="H18" s="20">
        <f t="shared" si="0"/>
        <v>17.41176470588235</v>
      </c>
      <c r="I18" s="3">
        <v>2</v>
      </c>
      <c r="J18" s="26"/>
      <c r="K18" s="3">
        <v>2</v>
      </c>
      <c r="L18" s="26"/>
      <c r="M18" s="3">
        <v>2</v>
      </c>
      <c r="N18" s="26"/>
      <c r="O18" s="3">
        <v>2</v>
      </c>
      <c r="P18" s="26"/>
      <c r="Q18" s="3">
        <v>2</v>
      </c>
      <c r="R18" s="26"/>
      <c r="S18" s="3">
        <v>2</v>
      </c>
      <c r="T18" s="26"/>
      <c r="U18" s="3">
        <v>2</v>
      </c>
      <c r="V18" s="26"/>
      <c r="W18" s="3"/>
      <c r="X18" s="26"/>
      <c r="Y18" s="3"/>
      <c r="Z18" s="26"/>
      <c r="AA18" s="26"/>
      <c r="AB18" s="3"/>
      <c r="AC18" s="3" t="s">
        <v>6</v>
      </c>
    </row>
    <row r="19" spans="1:29" ht="15" customHeight="1">
      <c r="A19" s="59"/>
      <c r="B19" s="59"/>
      <c r="C19" s="59"/>
      <c r="D19" s="59"/>
      <c r="E19" s="6">
        <v>6</v>
      </c>
      <c r="F19" s="7" t="s">
        <v>181</v>
      </c>
      <c r="G19" s="19"/>
      <c r="H19" s="20"/>
      <c r="I19" s="3"/>
      <c r="J19" s="26"/>
      <c r="K19" s="3"/>
      <c r="L19" s="26"/>
      <c r="M19" s="3"/>
      <c r="N19" s="26"/>
      <c r="O19" s="3"/>
      <c r="P19" s="26"/>
      <c r="Q19" s="3"/>
      <c r="R19" s="26"/>
      <c r="S19" s="3"/>
      <c r="T19" s="26"/>
      <c r="U19" s="3"/>
      <c r="V19" s="26"/>
      <c r="W19" s="3"/>
      <c r="X19" s="26"/>
      <c r="Y19" s="3"/>
      <c r="Z19" s="26"/>
      <c r="AA19" s="26"/>
      <c r="AB19" s="3"/>
      <c r="AC19" s="3" t="s">
        <v>6</v>
      </c>
    </row>
    <row r="20" spans="1:29" ht="14.25">
      <c r="A20" s="59"/>
      <c r="B20" s="59"/>
      <c r="C20" s="59"/>
      <c r="D20" s="59"/>
      <c r="E20" s="6">
        <v>7</v>
      </c>
      <c r="F20" s="7" t="s">
        <v>180</v>
      </c>
      <c r="G20" s="19">
        <v>32</v>
      </c>
      <c r="H20" s="20">
        <f t="shared" si="0"/>
        <v>1.8823529411764706</v>
      </c>
      <c r="I20" s="3"/>
      <c r="J20" s="26"/>
      <c r="K20" s="3"/>
      <c r="L20" s="26"/>
      <c r="M20" s="3"/>
      <c r="N20" s="26"/>
      <c r="O20" s="3">
        <v>2</v>
      </c>
      <c r="P20" s="26"/>
      <c r="Q20" s="3"/>
      <c r="R20" s="26"/>
      <c r="S20" s="3"/>
      <c r="T20" s="26"/>
      <c r="U20" s="3"/>
      <c r="V20" s="26"/>
      <c r="W20" s="3"/>
      <c r="X20" s="26"/>
      <c r="Y20" s="3"/>
      <c r="Z20" s="26"/>
      <c r="AA20" s="26"/>
      <c r="AB20" s="3" t="s">
        <v>6</v>
      </c>
      <c r="AC20" s="3"/>
    </row>
    <row r="21" spans="1:29" ht="14.25">
      <c r="A21" s="59"/>
      <c r="B21" s="59"/>
      <c r="C21" s="59"/>
      <c r="D21" s="59" t="s">
        <v>11</v>
      </c>
      <c r="E21" s="6">
        <v>8</v>
      </c>
      <c r="F21" s="7" t="s">
        <v>89</v>
      </c>
      <c r="G21" s="19">
        <v>64</v>
      </c>
      <c r="H21" s="20">
        <f t="shared" si="0"/>
        <v>3.764705882352941</v>
      </c>
      <c r="I21" s="3">
        <v>4</v>
      </c>
      <c r="J21" s="26"/>
      <c r="K21" s="3">
        <v>2</v>
      </c>
      <c r="L21" s="26"/>
      <c r="M21" s="3"/>
      <c r="N21" s="26"/>
      <c r="O21" s="3"/>
      <c r="P21" s="26"/>
      <c r="Q21" s="3"/>
      <c r="R21" s="26"/>
      <c r="S21" s="3"/>
      <c r="T21" s="26"/>
      <c r="U21" s="3"/>
      <c r="V21" s="26"/>
      <c r="W21" s="3"/>
      <c r="X21" s="26"/>
      <c r="Y21" s="3"/>
      <c r="Z21" s="26"/>
      <c r="AA21" s="26"/>
      <c r="AB21" s="3" t="s">
        <v>6</v>
      </c>
      <c r="AC21" s="3"/>
    </row>
    <row r="22" spans="1:29" ht="18.75" customHeight="1">
      <c r="A22" s="59"/>
      <c r="B22" s="59"/>
      <c r="C22" s="59"/>
      <c r="D22" s="59"/>
      <c r="E22" s="6">
        <v>9</v>
      </c>
      <c r="F22" s="7" t="s">
        <v>90</v>
      </c>
      <c r="G22" s="19">
        <v>64</v>
      </c>
      <c r="H22" s="20">
        <f t="shared" si="0"/>
        <v>3.764705882352941</v>
      </c>
      <c r="I22" s="3">
        <v>4</v>
      </c>
      <c r="J22" s="26"/>
      <c r="K22" s="3"/>
      <c r="L22" s="26"/>
      <c r="M22" s="3"/>
      <c r="N22" s="26"/>
      <c r="O22" s="3"/>
      <c r="P22" s="26"/>
      <c r="Q22" s="3"/>
      <c r="R22" s="26"/>
      <c r="S22" s="3"/>
      <c r="T22" s="26"/>
      <c r="U22" s="3"/>
      <c r="V22" s="26"/>
      <c r="W22" s="3"/>
      <c r="X22" s="26"/>
      <c r="Y22" s="3"/>
      <c r="Z22" s="26"/>
      <c r="AA22" s="26"/>
      <c r="AB22" s="3"/>
      <c r="AC22" s="3" t="s">
        <v>6</v>
      </c>
    </row>
    <row r="23" spans="1:29" ht="15" customHeight="1">
      <c r="A23" s="59"/>
      <c r="B23" s="51" t="s">
        <v>17</v>
      </c>
      <c r="C23" s="51"/>
      <c r="D23" s="51"/>
      <c r="E23" s="51"/>
      <c r="F23" s="51"/>
      <c r="G23" s="14">
        <f>SUM(G6:G22)</f>
        <v>1946</v>
      </c>
      <c r="H23" s="14">
        <f>SUM(H6:H22)</f>
        <v>114.4705882352941</v>
      </c>
      <c r="I23" s="14">
        <f>SUM(I6:I22)</f>
        <v>26</v>
      </c>
      <c r="J23" s="14"/>
      <c r="K23" s="14">
        <f>SUM(K6:K22)</f>
        <v>22</v>
      </c>
      <c r="L23" s="14"/>
      <c r="M23" s="14">
        <f>SUM(M6:M22)</f>
        <v>16</v>
      </c>
      <c r="N23" s="14"/>
      <c r="O23" s="14">
        <f>SUM(O6:O22)</f>
        <v>18</v>
      </c>
      <c r="P23" s="14"/>
      <c r="Q23" s="14">
        <f>SUM(Q6:Q22)</f>
        <v>6</v>
      </c>
      <c r="R23" s="14"/>
      <c r="S23" s="14">
        <f>SUM(S6:S22)</f>
        <v>6</v>
      </c>
      <c r="T23" s="14"/>
      <c r="U23" s="14">
        <f>SUM(U6:U22)</f>
        <v>6</v>
      </c>
      <c r="V23" s="14"/>
      <c r="W23" s="14">
        <f>SUM(W6:W22)</f>
        <v>0</v>
      </c>
      <c r="X23" s="14"/>
      <c r="Y23" s="14">
        <f>SUM(Y6:Y22)</f>
        <v>0</v>
      </c>
      <c r="Z23" s="14"/>
      <c r="AA23" s="14">
        <f>SUM(AA6:AA22)</f>
        <v>0</v>
      </c>
      <c r="AB23" s="15"/>
      <c r="AC23" s="15"/>
    </row>
    <row r="24" spans="1:29" ht="15" customHeight="1">
      <c r="A24" s="59" t="s">
        <v>4</v>
      </c>
      <c r="B24" s="59" t="s">
        <v>13</v>
      </c>
      <c r="C24" s="59"/>
      <c r="D24" s="59"/>
      <c r="E24" s="6">
        <v>1</v>
      </c>
      <c r="F24" s="7" t="s">
        <v>98</v>
      </c>
      <c r="G24" s="19">
        <v>96</v>
      </c>
      <c r="H24" s="20">
        <f t="shared" si="0"/>
        <v>5.647058823529412</v>
      </c>
      <c r="I24" s="3"/>
      <c r="J24" s="26"/>
      <c r="K24" s="3">
        <v>6</v>
      </c>
      <c r="L24" s="26"/>
      <c r="M24" s="3"/>
      <c r="N24" s="26"/>
      <c r="O24" s="3"/>
      <c r="P24" s="26"/>
      <c r="Q24" s="3"/>
      <c r="R24" s="26"/>
      <c r="S24" s="3"/>
      <c r="T24" s="26"/>
      <c r="U24" s="3"/>
      <c r="V24" s="26"/>
      <c r="W24" s="3"/>
      <c r="X24" s="26"/>
      <c r="Y24" s="3"/>
      <c r="Z24" s="26"/>
      <c r="AA24" s="26"/>
      <c r="AB24" s="3" t="s">
        <v>6</v>
      </c>
      <c r="AC24" s="3"/>
    </row>
    <row r="25" spans="1:29" ht="15" customHeight="1">
      <c r="A25" s="59"/>
      <c r="B25" s="59"/>
      <c r="C25" s="59"/>
      <c r="D25" s="59"/>
      <c r="E25" s="6">
        <v>2</v>
      </c>
      <c r="F25" s="7" t="s">
        <v>99</v>
      </c>
      <c r="G25" s="19">
        <v>96</v>
      </c>
      <c r="H25" s="20">
        <f t="shared" si="0"/>
        <v>5.647058823529412</v>
      </c>
      <c r="I25" s="3"/>
      <c r="J25" s="26"/>
      <c r="K25" s="3"/>
      <c r="L25" s="26"/>
      <c r="M25" s="3"/>
      <c r="N25" s="26"/>
      <c r="O25" s="3"/>
      <c r="P25" s="26"/>
      <c r="Q25" s="3"/>
      <c r="R25" s="26"/>
      <c r="S25" s="3"/>
      <c r="T25" s="26"/>
      <c r="U25" s="3"/>
      <c r="V25" s="26"/>
      <c r="W25" s="3"/>
      <c r="X25" s="26"/>
      <c r="Y25" s="3"/>
      <c r="Z25" s="26"/>
      <c r="AA25" s="26"/>
      <c r="AB25" s="3" t="s">
        <v>6</v>
      </c>
      <c r="AC25" s="3"/>
    </row>
    <row r="26" spans="1:29" ht="15" customHeight="1">
      <c r="A26" s="59"/>
      <c r="B26" s="59"/>
      <c r="C26" s="59"/>
      <c r="D26" s="59"/>
      <c r="E26" s="6">
        <v>3</v>
      </c>
      <c r="F26" s="7" t="s">
        <v>100</v>
      </c>
      <c r="G26" s="19">
        <v>66</v>
      </c>
      <c r="H26" s="20">
        <f t="shared" si="0"/>
        <v>3.8823529411764706</v>
      </c>
      <c r="I26" s="3"/>
      <c r="J26" s="26"/>
      <c r="K26" s="3"/>
      <c r="L26" s="26"/>
      <c r="M26" s="3">
        <v>4</v>
      </c>
      <c r="N26" s="26"/>
      <c r="O26" s="3"/>
      <c r="P26" s="26"/>
      <c r="Q26" s="3"/>
      <c r="R26" s="26"/>
      <c r="S26" s="3"/>
      <c r="T26" s="26"/>
      <c r="U26" s="3"/>
      <c r="V26" s="26"/>
      <c r="W26" s="3"/>
      <c r="X26" s="26"/>
      <c r="Y26" s="3"/>
      <c r="Z26" s="26"/>
      <c r="AA26" s="26"/>
      <c r="AB26" s="3" t="s">
        <v>6</v>
      </c>
      <c r="AC26" s="3"/>
    </row>
    <row r="27" spans="1:29" ht="15" customHeight="1">
      <c r="A27" s="59"/>
      <c r="B27" s="59"/>
      <c r="C27" s="59"/>
      <c r="D27" s="59"/>
      <c r="E27" s="6">
        <v>4</v>
      </c>
      <c r="F27" s="7" t="s">
        <v>101</v>
      </c>
      <c r="G27" s="19">
        <v>68</v>
      </c>
      <c r="H27" s="20">
        <f t="shared" si="0"/>
        <v>4</v>
      </c>
      <c r="I27" s="3"/>
      <c r="J27" s="26"/>
      <c r="K27" s="3"/>
      <c r="L27" s="26"/>
      <c r="M27" s="3"/>
      <c r="N27" s="26"/>
      <c r="O27" s="3"/>
      <c r="P27" s="26"/>
      <c r="Q27" s="3"/>
      <c r="R27" s="26"/>
      <c r="S27" s="3"/>
      <c r="T27" s="26"/>
      <c r="U27" s="3"/>
      <c r="V27" s="26"/>
      <c r="W27" s="3"/>
      <c r="X27" s="26"/>
      <c r="Y27" s="3"/>
      <c r="Z27" s="26"/>
      <c r="AA27" s="26"/>
      <c r="AB27" s="3" t="s">
        <v>6</v>
      </c>
      <c r="AC27" s="3"/>
    </row>
    <row r="28" spans="1:29" ht="15" customHeight="1">
      <c r="A28" s="59"/>
      <c r="B28" s="59"/>
      <c r="C28" s="59"/>
      <c r="D28" s="59"/>
      <c r="E28" s="6">
        <v>5</v>
      </c>
      <c r="F28" s="7" t="s">
        <v>102</v>
      </c>
      <c r="G28" s="19">
        <v>96</v>
      </c>
      <c r="H28" s="20">
        <f t="shared" si="0"/>
        <v>5.647058823529412</v>
      </c>
      <c r="I28" s="3"/>
      <c r="J28" s="26"/>
      <c r="K28" s="3"/>
      <c r="L28" s="26"/>
      <c r="M28" s="3"/>
      <c r="N28" s="26"/>
      <c r="O28" s="3"/>
      <c r="P28" s="26"/>
      <c r="Q28" s="3"/>
      <c r="R28" s="26"/>
      <c r="S28" s="3"/>
      <c r="T28" s="26"/>
      <c r="U28" s="3"/>
      <c r="V28" s="26"/>
      <c r="W28" s="3"/>
      <c r="X28" s="26"/>
      <c r="Y28" s="3"/>
      <c r="Z28" s="26"/>
      <c r="AA28" s="26"/>
      <c r="AB28" s="3" t="s">
        <v>6</v>
      </c>
      <c r="AC28" s="3"/>
    </row>
    <row r="29" spans="1:29" ht="15" customHeight="1">
      <c r="A29" s="59"/>
      <c r="B29" s="59"/>
      <c r="C29" s="59"/>
      <c r="D29" s="59"/>
      <c r="E29" s="6">
        <v>6</v>
      </c>
      <c r="F29" s="7" t="s">
        <v>103</v>
      </c>
      <c r="G29" s="19">
        <v>34</v>
      </c>
      <c r="H29" s="20">
        <f t="shared" si="0"/>
        <v>2</v>
      </c>
      <c r="I29" s="3"/>
      <c r="J29" s="26"/>
      <c r="K29" s="3"/>
      <c r="L29" s="26"/>
      <c r="M29" s="3"/>
      <c r="N29" s="26"/>
      <c r="O29" s="3"/>
      <c r="P29" s="26"/>
      <c r="Q29" s="3"/>
      <c r="R29" s="26"/>
      <c r="S29" s="3"/>
      <c r="T29" s="26"/>
      <c r="U29" s="3"/>
      <c r="V29" s="26"/>
      <c r="W29" s="3"/>
      <c r="X29" s="26"/>
      <c r="Y29" s="3"/>
      <c r="Z29" s="26"/>
      <c r="AA29" s="26"/>
      <c r="AB29" s="3" t="s">
        <v>6</v>
      </c>
      <c r="AC29" s="3"/>
    </row>
    <row r="30" spans="1:29" ht="15" customHeight="1">
      <c r="A30" s="59"/>
      <c r="B30" s="59"/>
      <c r="C30" s="59"/>
      <c r="D30" s="59"/>
      <c r="E30" s="6">
        <v>7</v>
      </c>
      <c r="F30" s="7" t="s">
        <v>104</v>
      </c>
      <c r="G30" s="19">
        <v>132</v>
      </c>
      <c r="H30" s="20">
        <f t="shared" si="0"/>
        <v>7.764705882352941</v>
      </c>
      <c r="I30" s="3"/>
      <c r="J30" s="26"/>
      <c r="K30" s="3"/>
      <c r="L30" s="26"/>
      <c r="M30" s="3"/>
      <c r="N30" s="26"/>
      <c r="O30" s="3"/>
      <c r="P30" s="26"/>
      <c r="Q30" s="3">
        <v>6</v>
      </c>
      <c r="R30" s="26"/>
      <c r="S30" s="3">
        <v>6</v>
      </c>
      <c r="T30" s="26"/>
      <c r="U30" s="3"/>
      <c r="V30" s="26"/>
      <c r="W30" s="3"/>
      <c r="X30" s="26"/>
      <c r="Y30" s="3"/>
      <c r="Z30" s="26"/>
      <c r="AA30" s="26"/>
      <c r="AB30" s="3" t="s">
        <v>6</v>
      </c>
      <c r="AC30" s="3"/>
    </row>
    <row r="31" spans="1:29" ht="15" customHeight="1">
      <c r="A31" s="59"/>
      <c r="B31" s="59"/>
      <c r="C31" s="59"/>
      <c r="D31" s="59"/>
      <c r="E31" s="6">
        <v>8</v>
      </c>
      <c r="F31" s="7" t="s">
        <v>105</v>
      </c>
      <c r="G31" s="19">
        <v>124</v>
      </c>
      <c r="H31" s="20">
        <f t="shared" si="0"/>
        <v>7.294117647058823</v>
      </c>
      <c r="I31" s="3"/>
      <c r="J31" s="26"/>
      <c r="K31" s="3"/>
      <c r="L31" s="26"/>
      <c r="M31" s="3"/>
      <c r="N31" s="26"/>
      <c r="O31" s="3"/>
      <c r="P31" s="26"/>
      <c r="Q31" s="3">
        <v>6</v>
      </c>
      <c r="R31" s="26"/>
      <c r="S31" s="3">
        <v>6</v>
      </c>
      <c r="T31" s="26"/>
      <c r="U31" s="3"/>
      <c r="V31" s="26"/>
      <c r="W31" s="3"/>
      <c r="X31" s="26"/>
      <c r="Y31" s="3"/>
      <c r="Z31" s="26"/>
      <c r="AA31" s="26"/>
      <c r="AB31" s="3" t="s">
        <v>6</v>
      </c>
      <c r="AC31" s="3"/>
    </row>
    <row r="32" spans="1:29" ht="15" customHeight="1">
      <c r="A32" s="59"/>
      <c r="B32" s="59"/>
      <c r="C32" s="59"/>
      <c r="D32" s="59"/>
      <c r="E32" s="6">
        <v>9</v>
      </c>
      <c r="F32" s="7" t="s">
        <v>106</v>
      </c>
      <c r="G32" s="19">
        <v>124</v>
      </c>
      <c r="H32" s="20">
        <f t="shared" si="0"/>
        <v>7.294117647058823</v>
      </c>
      <c r="I32" s="3"/>
      <c r="J32" s="26"/>
      <c r="K32" s="3"/>
      <c r="L32" s="26"/>
      <c r="M32" s="3"/>
      <c r="N32" s="26"/>
      <c r="O32" s="3"/>
      <c r="P32" s="26"/>
      <c r="Q32" s="3">
        <v>6</v>
      </c>
      <c r="R32" s="26"/>
      <c r="S32" s="3">
        <v>6</v>
      </c>
      <c r="T32" s="26"/>
      <c r="U32" s="3"/>
      <c r="V32" s="26"/>
      <c r="W32" s="3"/>
      <c r="X32" s="26"/>
      <c r="Y32" s="3"/>
      <c r="Z32" s="26"/>
      <c r="AA32" s="26"/>
      <c r="AB32" s="3" t="s">
        <v>6</v>
      </c>
      <c r="AC32" s="3"/>
    </row>
    <row r="33" spans="1:29" ht="15" customHeight="1">
      <c r="A33" s="59"/>
      <c r="B33" s="59"/>
      <c r="C33" s="59"/>
      <c r="D33" s="59"/>
      <c r="E33" s="6">
        <v>10</v>
      </c>
      <c r="F33" s="7" t="s">
        <v>107</v>
      </c>
      <c r="G33" s="19">
        <v>54</v>
      </c>
      <c r="H33" s="20">
        <f t="shared" si="0"/>
        <v>3.176470588235294</v>
      </c>
      <c r="I33" s="3"/>
      <c r="J33" s="26"/>
      <c r="K33" s="3"/>
      <c r="L33" s="26"/>
      <c r="M33" s="3"/>
      <c r="N33" s="26"/>
      <c r="O33" s="3"/>
      <c r="P33" s="26"/>
      <c r="Q33" s="3"/>
      <c r="R33" s="26"/>
      <c r="S33" s="3"/>
      <c r="T33" s="26"/>
      <c r="U33" s="3"/>
      <c r="V33" s="26"/>
      <c r="W33" s="3"/>
      <c r="X33" s="26"/>
      <c r="Y33" s="3"/>
      <c r="Z33" s="26"/>
      <c r="AA33" s="26"/>
      <c r="AB33" s="3" t="s">
        <v>6</v>
      </c>
      <c r="AC33" s="3"/>
    </row>
    <row r="34" spans="1:29" ht="15" customHeight="1">
      <c r="A34" s="59"/>
      <c r="B34" s="59"/>
      <c r="C34" s="59"/>
      <c r="D34" s="59"/>
      <c r="E34" s="6">
        <v>11</v>
      </c>
      <c r="F34" s="7" t="s">
        <v>108</v>
      </c>
      <c r="G34" s="19">
        <v>68</v>
      </c>
      <c r="H34" s="20">
        <f t="shared" si="0"/>
        <v>4</v>
      </c>
      <c r="I34" s="3"/>
      <c r="J34" s="26"/>
      <c r="K34" s="3"/>
      <c r="L34" s="26"/>
      <c r="M34" s="3"/>
      <c r="N34" s="26"/>
      <c r="O34" s="3"/>
      <c r="P34" s="26"/>
      <c r="Q34" s="3"/>
      <c r="R34" s="26"/>
      <c r="S34" s="3"/>
      <c r="T34" s="26"/>
      <c r="U34" s="3"/>
      <c r="V34" s="26"/>
      <c r="W34" s="3"/>
      <c r="X34" s="26"/>
      <c r="Y34" s="3"/>
      <c r="Z34" s="26"/>
      <c r="AA34" s="26"/>
      <c r="AB34" s="3" t="s">
        <v>6</v>
      </c>
      <c r="AC34" s="3"/>
    </row>
    <row r="35" spans="1:29" ht="15" customHeight="1">
      <c r="A35" s="59"/>
      <c r="B35" s="59"/>
      <c r="C35" s="59"/>
      <c r="D35" s="59"/>
      <c r="E35" s="6">
        <v>12</v>
      </c>
      <c r="F35" s="7" t="s">
        <v>109</v>
      </c>
      <c r="G35" s="19">
        <v>30</v>
      </c>
      <c r="H35" s="20">
        <f t="shared" si="0"/>
        <v>1.7647058823529411</v>
      </c>
      <c r="I35" s="3"/>
      <c r="J35" s="26"/>
      <c r="K35" s="3"/>
      <c r="L35" s="26"/>
      <c r="M35" s="3"/>
      <c r="N35" s="26"/>
      <c r="O35" s="3"/>
      <c r="P35" s="26"/>
      <c r="Q35" s="3">
        <v>4</v>
      </c>
      <c r="R35" s="26"/>
      <c r="S35" s="3"/>
      <c r="T35" s="26"/>
      <c r="U35" s="3"/>
      <c r="V35" s="26"/>
      <c r="W35" s="3"/>
      <c r="X35" s="26"/>
      <c r="Y35" s="3"/>
      <c r="Z35" s="26"/>
      <c r="AA35" s="26"/>
      <c r="AB35" s="3" t="s">
        <v>6</v>
      </c>
      <c r="AC35" s="3"/>
    </row>
    <row r="36" spans="1:29" ht="15" customHeight="1">
      <c r="A36" s="59"/>
      <c r="B36" s="59"/>
      <c r="C36" s="59"/>
      <c r="D36" s="59"/>
      <c r="E36" s="6">
        <v>13</v>
      </c>
      <c r="F36" s="7" t="s">
        <v>110</v>
      </c>
      <c r="G36" s="19">
        <v>70</v>
      </c>
      <c r="H36" s="20">
        <f t="shared" si="0"/>
        <v>4.117647058823529</v>
      </c>
      <c r="I36" s="3"/>
      <c r="J36" s="26"/>
      <c r="K36" s="3"/>
      <c r="L36" s="26"/>
      <c r="M36" s="3"/>
      <c r="N36" s="26"/>
      <c r="O36" s="3"/>
      <c r="P36" s="26"/>
      <c r="Q36" s="3"/>
      <c r="R36" s="26"/>
      <c r="S36" s="3"/>
      <c r="T36" s="26"/>
      <c r="U36" s="3"/>
      <c r="V36" s="26"/>
      <c r="W36" s="3"/>
      <c r="X36" s="26"/>
      <c r="Y36" s="3"/>
      <c r="Z36" s="26"/>
      <c r="AA36" s="26"/>
      <c r="AB36" s="3" t="s">
        <v>6</v>
      </c>
      <c r="AC36" s="3"/>
    </row>
    <row r="37" spans="1:29" ht="15" customHeight="1">
      <c r="A37" s="59"/>
      <c r="B37" s="59"/>
      <c r="C37" s="59"/>
      <c r="D37" s="59"/>
      <c r="E37" s="6">
        <v>14</v>
      </c>
      <c r="F37" s="7" t="s">
        <v>111</v>
      </c>
      <c r="G37" s="19">
        <v>34</v>
      </c>
      <c r="H37" s="20">
        <f t="shared" si="0"/>
        <v>2</v>
      </c>
      <c r="I37" s="3"/>
      <c r="J37" s="26"/>
      <c r="K37" s="3"/>
      <c r="L37" s="26"/>
      <c r="M37" s="3"/>
      <c r="N37" s="26"/>
      <c r="O37" s="3"/>
      <c r="P37" s="26"/>
      <c r="Q37" s="3"/>
      <c r="R37" s="26"/>
      <c r="S37" s="3">
        <v>4</v>
      </c>
      <c r="T37" s="26"/>
      <c r="U37" s="3"/>
      <c r="V37" s="26"/>
      <c r="W37" s="3"/>
      <c r="X37" s="26"/>
      <c r="Y37" s="3"/>
      <c r="Z37" s="26"/>
      <c r="AA37" s="26"/>
      <c r="AB37" s="3"/>
      <c r="AC37" s="3" t="s">
        <v>6</v>
      </c>
    </row>
    <row r="38" spans="1:29" ht="15" customHeight="1">
      <c r="A38" s="59"/>
      <c r="B38" s="59"/>
      <c r="C38" s="59"/>
      <c r="D38" s="59"/>
      <c r="E38" s="6">
        <v>15</v>
      </c>
      <c r="F38" s="7" t="s">
        <v>112</v>
      </c>
      <c r="G38" s="19">
        <v>68</v>
      </c>
      <c r="H38" s="20">
        <f t="shared" si="0"/>
        <v>4</v>
      </c>
      <c r="I38" s="3"/>
      <c r="J38" s="26"/>
      <c r="K38" s="3"/>
      <c r="L38" s="26"/>
      <c r="M38" s="3"/>
      <c r="N38" s="26"/>
      <c r="O38" s="3"/>
      <c r="P38" s="26"/>
      <c r="Q38" s="3"/>
      <c r="R38" s="26"/>
      <c r="S38" s="3"/>
      <c r="T38" s="26"/>
      <c r="U38" s="3"/>
      <c r="V38" s="26"/>
      <c r="W38" s="3"/>
      <c r="X38" s="26"/>
      <c r="Y38" s="3"/>
      <c r="Z38" s="26"/>
      <c r="AA38" s="26"/>
      <c r="AB38" s="3" t="s">
        <v>6</v>
      </c>
      <c r="AC38" s="3"/>
    </row>
    <row r="39" spans="1:29" ht="15" customHeight="1">
      <c r="A39" s="59"/>
      <c r="B39" s="59"/>
      <c r="C39" s="59"/>
      <c r="D39" s="59"/>
      <c r="E39" s="6">
        <v>16</v>
      </c>
      <c r="F39" s="7" t="s">
        <v>113</v>
      </c>
      <c r="G39" s="19">
        <v>68</v>
      </c>
      <c r="H39" s="20">
        <f t="shared" si="0"/>
        <v>4</v>
      </c>
      <c r="I39" s="3"/>
      <c r="J39" s="26"/>
      <c r="K39" s="3"/>
      <c r="L39" s="26"/>
      <c r="M39" s="3"/>
      <c r="N39" s="26"/>
      <c r="O39" s="3"/>
      <c r="P39" s="26"/>
      <c r="Q39" s="3"/>
      <c r="R39" s="26"/>
      <c r="S39" s="3"/>
      <c r="T39" s="26"/>
      <c r="U39" s="3"/>
      <c r="V39" s="26"/>
      <c r="W39" s="3"/>
      <c r="X39" s="26"/>
      <c r="Y39" s="3"/>
      <c r="Z39" s="26"/>
      <c r="AA39" s="26"/>
      <c r="AB39" s="3" t="s">
        <v>6</v>
      </c>
      <c r="AC39" s="3"/>
    </row>
    <row r="40" spans="1:29" ht="15" customHeight="1">
      <c r="A40" s="59"/>
      <c r="B40" s="59"/>
      <c r="C40" s="59"/>
      <c r="D40" s="59"/>
      <c r="E40" s="6">
        <v>17</v>
      </c>
      <c r="F40" s="7" t="s">
        <v>114</v>
      </c>
      <c r="G40" s="19">
        <v>88</v>
      </c>
      <c r="H40" s="20">
        <f t="shared" si="0"/>
        <v>5.176470588235294</v>
      </c>
      <c r="I40" s="3"/>
      <c r="J40" s="26"/>
      <c r="K40" s="3"/>
      <c r="L40" s="26"/>
      <c r="M40" s="3"/>
      <c r="N40" s="26"/>
      <c r="O40" s="3"/>
      <c r="P40" s="26"/>
      <c r="Q40" s="3"/>
      <c r="R40" s="26"/>
      <c r="S40" s="3"/>
      <c r="T40" s="26"/>
      <c r="U40" s="3">
        <v>6</v>
      </c>
      <c r="V40" s="26"/>
      <c r="W40" s="3"/>
      <c r="X40" s="26"/>
      <c r="Y40" s="3"/>
      <c r="Z40" s="26"/>
      <c r="AA40" s="26"/>
      <c r="AB40" s="3" t="s">
        <v>6</v>
      </c>
      <c r="AC40" s="3"/>
    </row>
    <row r="41" spans="1:29" ht="15" customHeight="1">
      <c r="A41" s="59"/>
      <c r="B41" s="59"/>
      <c r="C41" s="59"/>
      <c r="D41" s="59"/>
      <c r="E41" s="6">
        <v>18</v>
      </c>
      <c r="F41" s="7" t="s">
        <v>115</v>
      </c>
      <c r="G41" s="19">
        <v>88</v>
      </c>
      <c r="H41" s="20">
        <f t="shared" si="0"/>
        <v>5.176470588235294</v>
      </c>
      <c r="I41" s="3"/>
      <c r="J41" s="26"/>
      <c r="K41" s="3"/>
      <c r="L41" s="26"/>
      <c r="M41" s="3"/>
      <c r="N41" s="26"/>
      <c r="O41" s="3"/>
      <c r="P41" s="26"/>
      <c r="Q41" s="3"/>
      <c r="R41" s="26"/>
      <c r="S41" s="3"/>
      <c r="T41" s="26"/>
      <c r="U41" s="3">
        <v>2</v>
      </c>
      <c r="V41" s="26"/>
      <c r="W41" s="3"/>
      <c r="X41" s="26"/>
      <c r="Y41" s="3"/>
      <c r="Z41" s="26"/>
      <c r="AA41" s="26"/>
      <c r="AB41" s="3" t="s">
        <v>6</v>
      </c>
      <c r="AC41" s="3"/>
    </row>
    <row r="42" spans="1:29" ht="15" customHeight="1">
      <c r="A42" s="59"/>
      <c r="B42" s="59"/>
      <c r="C42" s="59"/>
      <c r="D42" s="59"/>
      <c r="E42" s="6">
        <v>19</v>
      </c>
      <c r="F42" s="7" t="s">
        <v>116</v>
      </c>
      <c r="G42" s="19">
        <v>56</v>
      </c>
      <c r="H42" s="20">
        <f t="shared" si="0"/>
        <v>3.2941176470588234</v>
      </c>
      <c r="I42" s="3"/>
      <c r="J42" s="26"/>
      <c r="K42" s="3"/>
      <c r="L42" s="26"/>
      <c r="M42" s="3"/>
      <c r="N42" s="26"/>
      <c r="O42" s="3"/>
      <c r="P42" s="26"/>
      <c r="Q42" s="3"/>
      <c r="R42" s="26"/>
      <c r="S42" s="3"/>
      <c r="T42" s="26"/>
      <c r="U42" s="3"/>
      <c r="V42" s="26"/>
      <c r="W42" s="3"/>
      <c r="X42" s="26"/>
      <c r="Y42" s="3"/>
      <c r="Z42" s="26"/>
      <c r="AA42" s="26"/>
      <c r="AB42" s="3" t="s">
        <v>6</v>
      </c>
      <c r="AC42" s="3"/>
    </row>
    <row r="43" spans="1:29" ht="15" customHeight="1">
      <c r="A43" s="59"/>
      <c r="B43" s="59"/>
      <c r="C43" s="59"/>
      <c r="D43" s="59"/>
      <c r="E43" s="6">
        <v>20</v>
      </c>
      <c r="F43" s="7" t="s">
        <v>117</v>
      </c>
      <c r="G43" s="19">
        <v>56</v>
      </c>
      <c r="H43" s="20">
        <f t="shared" si="0"/>
        <v>3.2941176470588234</v>
      </c>
      <c r="I43" s="3"/>
      <c r="J43" s="26"/>
      <c r="K43" s="3"/>
      <c r="L43" s="26"/>
      <c r="M43" s="3"/>
      <c r="N43" s="26"/>
      <c r="O43" s="3">
        <v>6</v>
      </c>
      <c r="P43" s="26"/>
      <c r="Q43" s="3"/>
      <c r="R43" s="26"/>
      <c r="S43" s="3"/>
      <c r="T43" s="26"/>
      <c r="U43" s="3"/>
      <c r="V43" s="26"/>
      <c r="W43" s="3"/>
      <c r="X43" s="26"/>
      <c r="Y43" s="3"/>
      <c r="Z43" s="26"/>
      <c r="AA43" s="26"/>
      <c r="AB43" s="3" t="s">
        <v>6</v>
      </c>
      <c r="AC43" s="3"/>
    </row>
    <row r="44" spans="1:29" ht="15" customHeight="1">
      <c r="A44" s="59"/>
      <c r="B44" s="59"/>
      <c r="C44" s="59"/>
      <c r="D44" s="59"/>
      <c r="E44" s="6">
        <v>21</v>
      </c>
      <c r="F44" s="42" t="s">
        <v>179</v>
      </c>
      <c r="G44" s="19">
        <v>32</v>
      </c>
      <c r="H44" s="20">
        <f t="shared" si="0"/>
        <v>1.8823529411764706</v>
      </c>
      <c r="I44" s="3">
        <v>2</v>
      </c>
      <c r="J44" s="26"/>
      <c r="K44" s="3"/>
      <c r="L44" s="26"/>
      <c r="M44" s="3"/>
      <c r="N44" s="26"/>
      <c r="O44" s="3"/>
      <c r="P44" s="26"/>
      <c r="Q44" s="3"/>
      <c r="R44" s="26"/>
      <c r="S44" s="3"/>
      <c r="T44" s="26"/>
      <c r="U44" s="3"/>
      <c r="V44" s="26"/>
      <c r="W44" s="3"/>
      <c r="X44" s="26"/>
      <c r="Y44" s="3"/>
      <c r="Z44" s="26"/>
      <c r="AA44" s="26"/>
      <c r="AB44" s="3"/>
      <c r="AC44" s="3" t="s">
        <v>6</v>
      </c>
    </row>
    <row r="45" spans="1:29" ht="15" customHeight="1">
      <c r="A45" s="59"/>
      <c r="B45" s="59"/>
      <c r="C45" s="59"/>
      <c r="D45" s="59"/>
      <c r="E45" s="6">
        <v>22</v>
      </c>
      <c r="F45" s="7" t="s">
        <v>182</v>
      </c>
      <c r="G45" s="19">
        <f>I5*I45+K5*K45+M5*M45+O5*O45+Q5*Q45+S5*S45+U5*U45+W5*W45+Y5*Y45+AA5*AA45</f>
        <v>64</v>
      </c>
      <c r="H45" s="20">
        <f t="shared" si="0"/>
        <v>3.764705882352941</v>
      </c>
      <c r="I45" s="3"/>
      <c r="J45" s="26"/>
      <c r="K45" s="3"/>
      <c r="L45" s="26"/>
      <c r="M45" s="3">
        <v>4</v>
      </c>
      <c r="N45" s="26"/>
      <c r="O45" s="3"/>
      <c r="P45" s="26"/>
      <c r="Q45" s="3"/>
      <c r="R45" s="26"/>
      <c r="S45" s="3"/>
      <c r="T45" s="26"/>
      <c r="U45" s="3"/>
      <c r="V45" s="26"/>
      <c r="W45" s="3"/>
      <c r="X45" s="26"/>
      <c r="Y45" s="3"/>
      <c r="Z45" s="26"/>
      <c r="AA45" s="26"/>
      <c r="AB45" s="3" t="s">
        <v>6</v>
      </c>
      <c r="AC45" s="3"/>
    </row>
    <row r="46" spans="1:29" ht="20.25" customHeight="1">
      <c r="A46" s="59"/>
      <c r="B46" s="59"/>
      <c r="C46" s="59"/>
      <c r="D46" s="59"/>
      <c r="E46" s="6">
        <v>23</v>
      </c>
      <c r="F46" s="7" t="s">
        <v>184</v>
      </c>
      <c r="G46" s="19">
        <v>64</v>
      </c>
      <c r="H46" s="20">
        <v>4</v>
      </c>
      <c r="I46" s="3"/>
      <c r="J46" s="26"/>
      <c r="K46" s="3"/>
      <c r="L46" s="26"/>
      <c r="M46" s="3"/>
      <c r="N46" s="26"/>
      <c r="O46" s="3">
        <v>4</v>
      </c>
      <c r="P46" s="26"/>
      <c r="Q46" s="3"/>
      <c r="R46" s="26"/>
      <c r="S46" s="3"/>
      <c r="T46" s="26"/>
      <c r="U46" s="3"/>
      <c r="V46" s="26"/>
      <c r="W46" s="3"/>
      <c r="X46" s="26"/>
      <c r="Y46" s="3"/>
      <c r="Z46" s="26"/>
      <c r="AA46" s="26"/>
      <c r="AB46" s="3" t="s">
        <v>6</v>
      </c>
      <c r="AC46" s="3"/>
    </row>
    <row r="47" spans="1:29" ht="18" customHeight="1">
      <c r="A47" s="59"/>
      <c r="B47" s="59"/>
      <c r="C47" s="59"/>
      <c r="D47" s="59"/>
      <c r="E47" s="6">
        <v>24</v>
      </c>
      <c r="F47" s="7" t="s">
        <v>183</v>
      </c>
      <c r="G47" s="19">
        <f>I5*I47+K5*K47+M5*M47+O5*O47+Q5*Q47+S5*S47+U5*U47+W5*W47+Y5*Y47+AA5*AA47</f>
        <v>64</v>
      </c>
      <c r="H47" s="20">
        <f t="shared" si="0"/>
        <v>3.764705882352941</v>
      </c>
      <c r="I47" s="3"/>
      <c r="J47" s="26"/>
      <c r="K47" s="3"/>
      <c r="L47" s="26"/>
      <c r="M47" s="3">
        <v>4</v>
      </c>
      <c r="N47" s="26"/>
      <c r="O47" s="3"/>
      <c r="P47" s="26"/>
      <c r="Q47" s="3"/>
      <c r="R47" s="26"/>
      <c r="S47" s="3"/>
      <c r="T47" s="26"/>
      <c r="U47" s="3"/>
      <c r="V47" s="26"/>
      <c r="W47" s="3"/>
      <c r="X47" s="26"/>
      <c r="Y47" s="3"/>
      <c r="Z47" s="26"/>
      <c r="AA47" s="26"/>
      <c r="AB47" s="3"/>
      <c r="AC47" s="3" t="s">
        <v>6</v>
      </c>
    </row>
    <row r="48" spans="1:29" ht="18" customHeight="1">
      <c r="A48" s="59"/>
      <c r="B48" s="3"/>
      <c r="C48" s="3"/>
      <c r="D48" s="3"/>
      <c r="E48" s="6">
        <v>25</v>
      </c>
      <c r="F48" s="118" t="s">
        <v>189</v>
      </c>
      <c r="G48" s="19">
        <v>32</v>
      </c>
      <c r="H48" s="20">
        <v>2</v>
      </c>
      <c r="I48" s="3"/>
      <c r="J48" s="26"/>
      <c r="K48" s="3"/>
      <c r="L48" s="26"/>
      <c r="M48" s="3"/>
      <c r="N48" s="26"/>
      <c r="O48" s="3"/>
      <c r="P48" s="26"/>
      <c r="Q48" s="3"/>
      <c r="R48" s="26"/>
      <c r="S48" s="3"/>
      <c r="T48" s="26"/>
      <c r="U48" s="3">
        <v>2</v>
      </c>
      <c r="V48" s="26"/>
      <c r="W48" s="3"/>
      <c r="X48" s="26"/>
      <c r="Y48" s="3"/>
      <c r="Z48" s="26"/>
      <c r="AA48" s="26"/>
      <c r="AB48" s="3"/>
      <c r="AC48" s="3" t="s">
        <v>6</v>
      </c>
    </row>
    <row r="49" spans="1:29" ht="16.5" customHeight="1">
      <c r="A49" s="59"/>
      <c r="B49" s="51" t="s">
        <v>14</v>
      </c>
      <c r="C49" s="51"/>
      <c r="D49" s="51"/>
      <c r="E49" s="51"/>
      <c r="F49" s="51"/>
      <c r="G49" s="15">
        <f>SUM(G24:G47)</f>
        <v>1740</v>
      </c>
      <c r="H49" s="15">
        <f>SUM(H24:H47)</f>
        <v>102.58823529411765</v>
      </c>
      <c r="I49" s="15">
        <f>SUM(I24:I47)</f>
        <v>2</v>
      </c>
      <c r="J49" s="15"/>
      <c r="K49" s="15">
        <f>SUM(K24:K47)</f>
        <v>6</v>
      </c>
      <c r="L49" s="15"/>
      <c r="M49" s="15">
        <f>SUM(M24:M47)</f>
        <v>12</v>
      </c>
      <c r="N49" s="15"/>
      <c r="O49" s="15">
        <f>SUM(O24:O47)</f>
        <v>10</v>
      </c>
      <c r="P49" s="15"/>
      <c r="Q49" s="15">
        <f>SUM(Q24:Q47)</f>
        <v>22</v>
      </c>
      <c r="R49" s="15"/>
      <c r="S49" s="15">
        <f>SUM(S24:S47)</f>
        <v>22</v>
      </c>
      <c r="T49" s="15"/>
      <c r="U49" s="15">
        <v>10</v>
      </c>
      <c r="V49" s="15"/>
      <c r="W49" s="15">
        <f>SUM(W24:W47)</f>
        <v>0</v>
      </c>
      <c r="X49" s="15"/>
      <c r="Y49" s="15">
        <f>SUM(Y24:Y47)</f>
        <v>0</v>
      </c>
      <c r="Z49" s="15"/>
      <c r="AA49" s="15"/>
      <c r="AB49" s="15"/>
      <c r="AC49" s="15"/>
    </row>
    <row r="50" spans="1:29" ht="14.25">
      <c r="A50" s="59"/>
      <c r="B50" s="59" t="s">
        <v>15</v>
      </c>
      <c r="C50" s="59"/>
      <c r="D50" s="114" t="s">
        <v>186</v>
      </c>
      <c r="E50" s="3">
        <v>1</v>
      </c>
      <c r="F50" s="7" t="s">
        <v>140</v>
      </c>
      <c r="G50" s="104">
        <v>196</v>
      </c>
      <c r="H50" s="101">
        <f>G50/17</f>
        <v>11.529411764705882</v>
      </c>
      <c r="I50" s="3"/>
      <c r="J50" s="26"/>
      <c r="K50" s="3"/>
      <c r="L50" s="26"/>
      <c r="M50" s="3"/>
      <c r="N50" s="26"/>
      <c r="O50" s="3"/>
      <c r="P50" s="26"/>
      <c r="Q50" s="3"/>
      <c r="R50" s="26"/>
      <c r="S50" s="3"/>
      <c r="T50" s="26"/>
      <c r="U50" s="3">
        <v>12</v>
      </c>
      <c r="V50" s="26"/>
      <c r="W50" s="3"/>
      <c r="X50" s="26"/>
      <c r="Y50" s="10"/>
      <c r="Z50" s="26"/>
      <c r="AA50" s="26"/>
      <c r="AB50" s="4"/>
      <c r="AC50" s="11"/>
    </row>
    <row r="51" spans="1:29" ht="14.25">
      <c r="A51" s="59"/>
      <c r="B51" s="59"/>
      <c r="C51" s="59"/>
      <c r="D51" s="114"/>
      <c r="E51" s="3">
        <v>2</v>
      </c>
      <c r="F51" s="7" t="s">
        <v>141</v>
      </c>
      <c r="G51" s="105"/>
      <c r="H51" s="102"/>
      <c r="I51" s="3"/>
      <c r="J51" s="26"/>
      <c r="K51" s="3"/>
      <c r="L51" s="26"/>
      <c r="M51" s="3"/>
      <c r="N51" s="26"/>
      <c r="O51" s="3"/>
      <c r="P51" s="26"/>
      <c r="Q51" s="3"/>
      <c r="R51" s="26"/>
      <c r="S51" s="3"/>
      <c r="T51" s="26"/>
      <c r="U51" s="3"/>
      <c r="V51" s="26"/>
      <c r="W51" s="3"/>
      <c r="X51" s="26"/>
      <c r="Y51" s="10"/>
      <c r="Z51" s="26"/>
      <c r="AA51" s="26"/>
      <c r="AB51" s="4"/>
      <c r="AC51" s="12"/>
    </row>
    <row r="52" spans="1:29" ht="14.25">
      <c r="A52" s="59"/>
      <c r="B52" s="59"/>
      <c r="C52" s="59"/>
      <c r="D52" s="114"/>
      <c r="E52" s="3">
        <v>3</v>
      </c>
      <c r="F52" s="7" t="s">
        <v>142</v>
      </c>
      <c r="G52" s="106"/>
      <c r="H52" s="103"/>
      <c r="I52" s="3"/>
      <c r="J52" s="26"/>
      <c r="K52" s="3"/>
      <c r="L52" s="26"/>
      <c r="M52" s="3"/>
      <c r="N52" s="26"/>
      <c r="O52" s="3"/>
      <c r="P52" s="26"/>
      <c r="Q52" s="3"/>
      <c r="R52" s="26"/>
      <c r="S52" s="3"/>
      <c r="T52" s="26"/>
      <c r="U52" s="3"/>
      <c r="V52" s="26"/>
      <c r="W52" s="3"/>
      <c r="X52" s="26"/>
      <c r="Y52" s="10"/>
      <c r="Z52" s="26"/>
      <c r="AA52" s="26"/>
      <c r="AB52" s="4"/>
      <c r="AC52" s="12"/>
    </row>
    <row r="53" spans="1:29" ht="24">
      <c r="A53" s="59"/>
      <c r="B53" s="59"/>
      <c r="C53" s="59"/>
      <c r="D53" s="52"/>
      <c r="E53" s="34">
        <f>E50</f>
        <v>1</v>
      </c>
      <c r="F53" s="8" t="s">
        <v>143</v>
      </c>
      <c r="G53" s="104">
        <f>G50</f>
        <v>196</v>
      </c>
      <c r="H53" s="101">
        <f>G53/17</f>
        <v>11.529411764705882</v>
      </c>
      <c r="I53" s="3"/>
      <c r="J53" s="26"/>
      <c r="K53" s="3"/>
      <c r="L53" s="26"/>
      <c r="M53" s="3"/>
      <c r="N53" s="26"/>
      <c r="O53" s="3"/>
      <c r="P53" s="26"/>
      <c r="Q53" s="3"/>
      <c r="R53" s="26"/>
      <c r="S53" s="3"/>
      <c r="T53" s="26"/>
      <c r="U53" s="30"/>
      <c r="V53" s="26"/>
      <c r="W53" s="3"/>
      <c r="X53" s="26"/>
      <c r="Y53" s="10"/>
      <c r="Z53" s="26"/>
      <c r="AA53" s="26"/>
      <c r="AB53" s="4"/>
      <c r="AC53" s="12"/>
    </row>
    <row r="54" spans="1:29" ht="14.25">
      <c r="A54" s="59"/>
      <c r="B54" s="59"/>
      <c r="C54" s="59"/>
      <c r="D54" s="52"/>
      <c r="E54" s="34">
        <f>E51</f>
        <v>2</v>
      </c>
      <c r="F54" s="8" t="s">
        <v>144</v>
      </c>
      <c r="G54" s="105"/>
      <c r="H54" s="102"/>
      <c r="I54" s="3"/>
      <c r="J54" s="26"/>
      <c r="K54" s="3"/>
      <c r="L54" s="26"/>
      <c r="M54" s="3"/>
      <c r="N54" s="26"/>
      <c r="O54" s="3"/>
      <c r="P54" s="26"/>
      <c r="Q54" s="3"/>
      <c r="R54" s="26"/>
      <c r="S54" s="30"/>
      <c r="T54" s="26"/>
      <c r="U54" s="3"/>
      <c r="V54" s="26"/>
      <c r="W54" s="3"/>
      <c r="X54" s="26"/>
      <c r="Y54" s="10"/>
      <c r="Z54" s="26"/>
      <c r="AA54" s="26"/>
      <c r="AB54" s="4"/>
      <c r="AC54" s="12"/>
    </row>
    <row r="55" spans="1:29" ht="14.25">
      <c r="A55" s="59"/>
      <c r="B55" s="59"/>
      <c r="C55" s="59"/>
      <c r="D55" s="52"/>
      <c r="E55" s="34">
        <f>E52</f>
        <v>3</v>
      </c>
      <c r="F55" s="8" t="s">
        <v>145</v>
      </c>
      <c r="G55" s="106"/>
      <c r="H55" s="103"/>
      <c r="I55" s="3"/>
      <c r="J55" s="26"/>
      <c r="K55" s="3"/>
      <c r="L55" s="26"/>
      <c r="M55" s="3"/>
      <c r="N55" s="26"/>
      <c r="O55" s="3"/>
      <c r="P55" s="26"/>
      <c r="Q55" s="3"/>
      <c r="R55" s="26"/>
      <c r="S55" s="3"/>
      <c r="T55" s="26"/>
      <c r="U55" s="3"/>
      <c r="V55" s="26"/>
      <c r="W55" s="3"/>
      <c r="X55" s="26"/>
      <c r="Y55" s="10"/>
      <c r="Z55" s="26"/>
      <c r="AA55" s="26"/>
      <c r="AB55" s="4"/>
      <c r="AC55" s="12"/>
    </row>
    <row r="56" spans="1:29" ht="14.25">
      <c r="A56" s="59"/>
      <c r="B56" s="59"/>
      <c r="C56" s="59"/>
      <c r="D56" s="52"/>
      <c r="E56" s="34">
        <f>E50</f>
        <v>1</v>
      </c>
      <c r="F56" s="8" t="s">
        <v>146</v>
      </c>
      <c r="G56" s="104">
        <f>G50</f>
        <v>196</v>
      </c>
      <c r="H56" s="101">
        <f>G56/17</f>
        <v>11.529411764705882</v>
      </c>
      <c r="I56" s="3"/>
      <c r="J56" s="26"/>
      <c r="K56" s="3"/>
      <c r="L56" s="26"/>
      <c r="M56" s="3"/>
      <c r="N56" s="26"/>
      <c r="O56" s="3"/>
      <c r="P56" s="26"/>
      <c r="Q56" s="3"/>
      <c r="R56" s="26"/>
      <c r="S56" s="3"/>
      <c r="T56" s="26"/>
      <c r="U56" s="3"/>
      <c r="V56" s="26"/>
      <c r="W56" s="3"/>
      <c r="X56" s="26"/>
      <c r="Y56" s="10"/>
      <c r="Z56" s="26"/>
      <c r="AA56" s="26"/>
      <c r="AB56" s="4"/>
      <c r="AC56" s="12"/>
    </row>
    <row r="57" spans="1:29" ht="14.25">
      <c r="A57" s="59"/>
      <c r="B57" s="59"/>
      <c r="C57" s="59"/>
      <c r="D57" s="52"/>
      <c r="E57" s="34">
        <f>E51</f>
        <v>2</v>
      </c>
      <c r="F57" s="8" t="s">
        <v>147</v>
      </c>
      <c r="G57" s="105"/>
      <c r="H57" s="102"/>
      <c r="I57" s="3"/>
      <c r="J57" s="26"/>
      <c r="K57" s="3"/>
      <c r="L57" s="26"/>
      <c r="M57" s="3"/>
      <c r="N57" s="26"/>
      <c r="O57" s="3"/>
      <c r="P57" s="26"/>
      <c r="Q57" s="3"/>
      <c r="R57" s="26"/>
      <c r="S57" s="3"/>
      <c r="T57" s="26"/>
      <c r="U57" s="3"/>
      <c r="V57" s="26"/>
      <c r="W57" s="3"/>
      <c r="X57" s="26"/>
      <c r="Y57" s="10"/>
      <c r="Z57" s="26"/>
      <c r="AA57" s="26"/>
      <c r="AB57" s="4"/>
      <c r="AC57" s="12"/>
    </row>
    <row r="58" spans="1:29" ht="14.25">
      <c r="A58" s="59"/>
      <c r="B58" s="59"/>
      <c r="C58" s="59"/>
      <c r="D58" s="52"/>
      <c r="E58" s="34">
        <f>E52</f>
        <v>3</v>
      </c>
      <c r="F58" s="8" t="s">
        <v>148</v>
      </c>
      <c r="G58" s="106"/>
      <c r="H58" s="103"/>
      <c r="I58" s="3"/>
      <c r="J58" s="26"/>
      <c r="K58" s="3"/>
      <c r="L58" s="26"/>
      <c r="M58" s="3"/>
      <c r="N58" s="26"/>
      <c r="O58" s="3"/>
      <c r="P58" s="26"/>
      <c r="Q58" s="3"/>
      <c r="R58" s="26"/>
      <c r="S58" s="3"/>
      <c r="T58" s="26"/>
      <c r="U58" s="3"/>
      <c r="V58" s="26"/>
      <c r="W58" s="3"/>
      <c r="X58" s="26"/>
      <c r="Y58" s="10"/>
      <c r="Z58" s="26"/>
      <c r="AA58" s="26"/>
      <c r="AB58" s="4"/>
      <c r="AC58" s="12"/>
    </row>
    <row r="59" spans="1:29" ht="14.25">
      <c r="A59" s="59"/>
      <c r="B59" s="59"/>
      <c r="C59" s="59"/>
      <c r="D59" s="52"/>
      <c r="E59" s="34">
        <f>E50</f>
        <v>1</v>
      </c>
      <c r="F59" s="8"/>
      <c r="G59" s="104"/>
      <c r="H59" s="101"/>
      <c r="I59" s="3"/>
      <c r="J59" s="26"/>
      <c r="K59" s="3"/>
      <c r="L59" s="26"/>
      <c r="M59" s="3"/>
      <c r="N59" s="26"/>
      <c r="O59" s="3"/>
      <c r="P59" s="26"/>
      <c r="Q59" s="3"/>
      <c r="R59" s="26"/>
      <c r="S59" s="3"/>
      <c r="T59" s="26"/>
      <c r="U59" s="3"/>
      <c r="V59" s="26"/>
      <c r="W59" s="3"/>
      <c r="X59" s="26"/>
      <c r="Y59" s="10"/>
      <c r="Z59" s="26"/>
      <c r="AA59" s="26"/>
      <c r="AB59" s="4"/>
      <c r="AC59" s="12"/>
    </row>
    <row r="60" spans="1:29" ht="21" customHeight="1">
      <c r="A60" s="59"/>
      <c r="B60" s="59"/>
      <c r="C60" s="59"/>
      <c r="D60" s="52"/>
      <c r="E60" s="34">
        <f>E51</f>
        <v>2</v>
      </c>
      <c r="F60" s="8"/>
      <c r="G60" s="105"/>
      <c r="H60" s="102"/>
      <c r="I60" s="3"/>
      <c r="J60" s="26"/>
      <c r="K60" s="3"/>
      <c r="L60" s="26"/>
      <c r="M60" s="3"/>
      <c r="N60" s="26"/>
      <c r="O60" s="3"/>
      <c r="P60" s="26"/>
      <c r="Q60" s="3"/>
      <c r="R60" s="26"/>
      <c r="S60" s="3"/>
      <c r="T60" s="26"/>
      <c r="U60" s="3"/>
      <c r="V60" s="26"/>
      <c r="W60" s="3"/>
      <c r="X60" s="26"/>
      <c r="Y60" s="10"/>
      <c r="Z60" s="26"/>
      <c r="AA60" s="26"/>
      <c r="AB60" s="4"/>
      <c r="AC60" s="12"/>
    </row>
    <row r="61" spans="1:29" ht="21" customHeight="1">
      <c r="A61" s="59"/>
      <c r="B61" s="59"/>
      <c r="C61" s="59"/>
      <c r="D61" s="52"/>
      <c r="E61" s="34">
        <f>E52</f>
        <v>3</v>
      </c>
      <c r="F61" s="8"/>
      <c r="G61" s="106"/>
      <c r="H61" s="103"/>
      <c r="I61" s="3"/>
      <c r="J61" s="26"/>
      <c r="K61" s="3"/>
      <c r="L61" s="26"/>
      <c r="M61" s="3"/>
      <c r="N61" s="26"/>
      <c r="O61" s="3"/>
      <c r="P61" s="26"/>
      <c r="Q61" s="3"/>
      <c r="R61" s="26"/>
      <c r="S61" s="3"/>
      <c r="T61" s="26"/>
      <c r="U61" s="3"/>
      <c r="V61" s="26"/>
      <c r="W61" s="3"/>
      <c r="X61" s="26"/>
      <c r="Y61" s="10"/>
      <c r="Z61" s="26"/>
      <c r="AA61" s="26"/>
      <c r="AB61" s="4"/>
      <c r="AC61" s="12"/>
    </row>
    <row r="62" spans="1:29" ht="21" customHeight="1">
      <c r="A62" s="59"/>
      <c r="B62" s="51" t="s">
        <v>16</v>
      </c>
      <c r="C62" s="51"/>
      <c r="D62" s="51"/>
      <c r="E62" s="51"/>
      <c r="F62" s="51"/>
      <c r="G62" s="15">
        <f>G50</f>
        <v>196</v>
      </c>
      <c r="H62" s="27">
        <f>H50</f>
        <v>11.529411764705882</v>
      </c>
      <c r="I62" s="15">
        <f>I50+I51+I52</f>
        <v>0</v>
      </c>
      <c r="J62" s="15"/>
      <c r="K62" s="15">
        <f>K50+K51+K52</f>
        <v>0</v>
      </c>
      <c r="L62" s="15"/>
      <c r="M62" s="15">
        <f>M50+M51+M52</f>
        <v>0</v>
      </c>
      <c r="N62" s="15"/>
      <c r="O62" s="15">
        <f>O50+O51+O52</f>
        <v>0</v>
      </c>
      <c r="P62" s="15"/>
      <c r="Q62" s="15">
        <f>Q50+Q51+Q52</f>
        <v>0</v>
      </c>
      <c r="R62" s="15"/>
      <c r="S62" s="15">
        <f>S50+S51+S52</f>
        <v>0</v>
      </c>
      <c r="T62" s="15"/>
      <c r="U62" s="15">
        <f>U50+U51+U52</f>
        <v>12</v>
      </c>
      <c r="V62" s="15"/>
      <c r="W62" s="15">
        <f>W50+W51+W52</f>
        <v>0</v>
      </c>
      <c r="X62" s="15"/>
      <c r="Y62" s="15">
        <f>Y50+Y51+Y52</f>
        <v>0</v>
      </c>
      <c r="Z62" s="15"/>
      <c r="AA62" s="15"/>
      <c r="AB62" s="15"/>
      <c r="AC62" s="16"/>
    </row>
    <row r="63" spans="1:29" ht="21" customHeight="1">
      <c r="A63" s="59"/>
      <c r="B63" s="60" t="s">
        <v>50</v>
      </c>
      <c r="C63" s="61"/>
      <c r="D63" s="62"/>
      <c r="E63" s="34">
        <v>1</v>
      </c>
      <c r="F63" s="35" t="s">
        <v>158</v>
      </c>
      <c r="G63" s="19">
        <v>56</v>
      </c>
      <c r="H63" s="25">
        <v>4</v>
      </c>
      <c r="I63" s="23"/>
      <c r="J63" s="26"/>
      <c r="K63" s="23"/>
      <c r="L63" s="26"/>
      <c r="M63" s="23"/>
      <c r="N63" s="26"/>
      <c r="O63" s="23"/>
      <c r="P63" s="26"/>
      <c r="Q63" s="23"/>
      <c r="R63" s="26"/>
      <c r="S63" s="23"/>
      <c r="T63" s="26"/>
      <c r="U63" s="23"/>
      <c r="V63" s="26"/>
      <c r="W63" s="23"/>
      <c r="X63" s="26"/>
      <c r="Y63" s="23"/>
      <c r="Z63" s="26"/>
      <c r="AA63" s="26"/>
      <c r="AB63" s="23"/>
      <c r="AC63" s="24"/>
    </row>
    <row r="64" spans="1:29" ht="21" customHeight="1">
      <c r="A64" s="59"/>
      <c r="B64" s="63"/>
      <c r="C64" s="64"/>
      <c r="D64" s="65"/>
      <c r="E64" s="34">
        <f>E63+1</f>
        <v>2</v>
      </c>
      <c r="F64" s="35" t="s">
        <v>159</v>
      </c>
      <c r="G64" s="19">
        <v>78</v>
      </c>
      <c r="H64" s="25">
        <v>6</v>
      </c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6"/>
      <c r="AA64" s="26"/>
      <c r="AB64" s="23"/>
      <c r="AC64" s="24"/>
    </row>
    <row r="65" spans="1:29" ht="21" customHeight="1">
      <c r="A65" s="59"/>
      <c r="B65" s="63"/>
      <c r="C65" s="64"/>
      <c r="D65" s="65"/>
      <c r="E65" s="34">
        <f aca="true" t="shared" si="1" ref="E65:E71">E64+1</f>
        <v>3</v>
      </c>
      <c r="F65" s="35" t="s">
        <v>160</v>
      </c>
      <c r="G65" s="109">
        <v>196</v>
      </c>
      <c r="H65" s="112">
        <v>12</v>
      </c>
      <c r="I65" s="23"/>
      <c r="J65" s="26"/>
      <c r="K65" s="23"/>
      <c r="L65" s="26"/>
      <c r="M65" s="23"/>
      <c r="N65" s="26"/>
      <c r="O65" s="23"/>
      <c r="P65" s="26"/>
      <c r="Q65" s="23"/>
      <c r="R65" s="26"/>
      <c r="S65" s="23"/>
      <c r="T65" s="26"/>
      <c r="U65" s="23"/>
      <c r="V65" s="26"/>
      <c r="W65" s="23"/>
      <c r="X65" s="26"/>
      <c r="Y65" s="23"/>
      <c r="Z65" s="26"/>
      <c r="AA65" s="26"/>
      <c r="AB65" s="23"/>
      <c r="AC65" s="24"/>
    </row>
    <row r="66" spans="1:29" ht="21" customHeight="1">
      <c r="A66" s="59"/>
      <c r="B66" s="63"/>
      <c r="C66" s="64"/>
      <c r="D66" s="65"/>
      <c r="E66" s="34">
        <f t="shared" si="1"/>
        <v>4</v>
      </c>
      <c r="F66" s="35" t="s">
        <v>161</v>
      </c>
      <c r="G66" s="110"/>
      <c r="H66" s="112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6"/>
      <c r="AA66" s="26"/>
      <c r="AB66" s="23"/>
      <c r="AC66" s="24"/>
    </row>
    <row r="67" spans="1:29" ht="21" customHeight="1">
      <c r="A67" s="59"/>
      <c r="B67" s="63"/>
      <c r="C67" s="64"/>
      <c r="D67" s="65"/>
      <c r="E67" s="34">
        <f t="shared" si="1"/>
        <v>5</v>
      </c>
      <c r="F67" s="35" t="s">
        <v>162</v>
      </c>
      <c r="G67" s="110"/>
      <c r="H67" s="112"/>
      <c r="I67" s="23"/>
      <c r="J67" s="26"/>
      <c r="K67" s="23"/>
      <c r="L67" s="26"/>
      <c r="M67" s="23"/>
      <c r="N67" s="26"/>
      <c r="O67" s="23"/>
      <c r="P67" s="26"/>
      <c r="Q67" s="23"/>
      <c r="R67" s="26"/>
      <c r="S67" s="23"/>
      <c r="T67" s="26"/>
      <c r="U67" s="23"/>
      <c r="V67" s="26"/>
      <c r="W67" s="23"/>
      <c r="X67" s="26"/>
      <c r="Y67" s="23"/>
      <c r="Z67" s="26"/>
      <c r="AA67" s="26"/>
      <c r="AB67" s="23"/>
      <c r="AC67" s="24"/>
    </row>
    <row r="68" spans="1:29" ht="21" customHeight="1">
      <c r="A68" s="59"/>
      <c r="B68" s="63"/>
      <c r="C68" s="64"/>
      <c r="D68" s="65"/>
      <c r="E68" s="34">
        <f t="shared" si="1"/>
        <v>6</v>
      </c>
      <c r="F68" s="35" t="s">
        <v>163</v>
      </c>
      <c r="G68" s="110"/>
      <c r="H68" s="112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6"/>
      <c r="AA68" s="26"/>
      <c r="AB68" s="23"/>
      <c r="AC68" s="24"/>
    </row>
    <row r="69" spans="1:29" ht="21" customHeight="1">
      <c r="A69" s="59"/>
      <c r="B69" s="63"/>
      <c r="C69" s="64"/>
      <c r="D69" s="65"/>
      <c r="E69" s="34">
        <f t="shared" si="1"/>
        <v>7</v>
      </c>
      <c r="F69" s="35" t="s">
        <v>164</v>
      </c>
      <c r="G69" s="110"/>
      <c r="H69" s="112"/>
      <c r="I69" s="23"/>
      <c r="J69" s="26"/>
      <c r="K69" s="23"/>
      <c r="L69" s="26"/>
      <c r="M69" s="23"/>
      <c r="N69" s="26"/>
      <c r="O69" s="23"/>
      <c r="P69" s="26"/>
      <c r="Q69" s="23"/>
      <c r="R69" s="26"/>
      <c r="S69" s="23"/>
      <c r="T69" s="26"/>
      <c r="U69" s="23"/>
      <c r="V69" s="26"/>
      <c r="W69" s="23"/>
      <c r="X69" s="26"/>
      <c r="Y69" s="23"/>
      <c r="Z69" s="26"/>
      <c r="AA69" s="26"/>
      <c r="AB69" s="23"/>
      <c r="AC69" s="24"/>
    </row>
    <row r="70" spans="1:29" ht="21" customHeight="1">
      <c r="A70" s="59"/>
      <c r="B70" s="63"/>
      <c r="C70" s="64"/>
      <c r="D70" s="65"/>
      <c r="E70" s="34">
        <f t="shared" si="1"/>
        <v>8</v>
      </c>
      <c r="F70" s="35" t="s">
        <v>165</v>
      </c>
      <c r="G70" s="111"/>
      <c r="H70" s="112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6"/>
      <c r="AA70" s="26"/>
      <c r="AB70" s="23"/>
      <c r="AC70" s="24"/>
    </row>
    <row r="71" spans="1:29" ht="15" customHeight="1">
      <c r="A71" s="59"/>
      <c r="B71" s="66"/>
      <c r="C71" s="67"/>
      <c r="D71" s="68"/>
      <c r="E71" s="34">
        <f t="shared" si="1"/>
        <v>9</v>
      </c>
      <c r="F71" s="35"/>
      <c r="G71" s="19">
        <f>J71*I94+L71*K94+N71*M94+P71*O94+R71*Q94+T71*S94+V71*U94+X71*W94+Z71*Y94+AA71*AA94</f>
        <v>0</v>
      </c>
      <c r="H71" s="25">
        <f>(J71+L71+N71+P71+R71+T71+V71+X71+Z71+AA71)*2</f>
        <v>0</v>
      </c>
      <c r="I71" s="23"/>
      <c r="J71" s="26"/>
      <c r="K71" s="23"/>
      <c r="L71" s="26"/>
      <c r="M71" s="23"/>
      <c r="N71" s="26"/>
      <c r="O71" s="23"/>
      <c r="P71" s="26"/>
      <c r="Q71" s="23"/>
      <c r="R71" s="26"/>
      <c r="S71" s="23"/>
      <c r="T71" s="26"/>
      <c r="U71" s="23"/>
      <c r="V71" s="26"/>
      <c r="W71" s="23"/>
      <c r="X71" s="26"/>
      <c r="Y71" s="23"/>
      <c r="Z71" s="26"/>
      <c r="AA71" s="26"/>
      <c r="AB71" s="23"/>
      <c r="AC71" s="24"/>
    </row>
    <row r="72" spans="1:29" ht="19.5" customHeight="1">
      <c r="A72" s="59"/>
      <c r="B72" s="75" t="s">
        <v>18</v>
      </c>
      <c r="C72" s="76"/>
      <c r="D72" s="76"/>
      <c r="E72" s="76"/>
      <c r="F72" s="77"/>
      <c r="G72" s="15">
        <f>SUM(G63:G71)</f>
        <v>330</v>
      </c>
      <c r="H72" s="15">
        <f>SUM(H63:H71)</f>
        <v>22</v>
      </c>
      <c r="I72" s="15">
        <f>SUM(I63:I71)</f>
        <v>0</v>
      </c>
      <c r="J72" s="15"/>
      <c r="K72" s="15">
        <f>SUM(K63:K71)</f>
        <v>0</v>
      </c>
      <c r="L72" s="15"/>
      <c r="M72" s="15">
        <f>SUM(M63:M71)</f>
        <v>0</v>
      </c>
      <c r="N72" s="15"/>
      <c r="O72" s="15">
        <f>SUM(O63:O71)</f>
        <v>0</v>
      </c>
      <c r="P72" s="15"/>
      <c r="Q72" s="15">
        <f>SUM(Q63:Q71)</f>
        <v>0</v>
      </c>
      <c r="R72" s="15"/>
      <c r="S72" s="15">
        <f>SUM(S63:S71)</f>
        <v>0</v>
      </c>
      <c r="T72" s="15"/>
      <c r="U72" s="15">
        <f>SUM(U63:U71)</f>
        <v>0</v>
      </c>
      <c r="V72" s="15"/>
      <c r="W72" s="15">
        <f>SUM(W63:W71)</f>
        <v>0</v>
      </c>
      <c r="X72" s="15"/>
      <c r="Y72" s="15">
        <f>SUM(Y63:Y71)</f>
        <v>0</v>
      </c>
      <c r="Z72" s="15"/>
      <c r="AA72" s="15"/>
      <c r="AB72" s="15"/>
      <c r="AC72" s="15"/>
    </row>
    <row r="73" spans="1:29" ht="14.25" customHeight="1">
      <c r="A73" s="59"/>
      <c r="B73" s="95" t="s">
        <v>8</v>
      </c>
      <c r="C73" s="96"/>
      <c r="D73" s="96"/>
      <c r="E73" s="96"/>
      <c r="F73" s="97"/>
      <c r="G73" s="19">
        <v>510</v>
      </c>
      <c r="H73" s="20">
        <v>26</v>
      </c>
      <c r="I73" s="3"/>
      <c r="J73" s="26"/>
      <c r="K73" s="3"/>
      <c r="L73" s="26"/>
      <c r="M73" s="3"/>
      <c r="N73" s="26"/>
      <c r="O73" s="3"/>
      <c r="P73" s="26"/>
      <c r="Q73" s="3"/>
      <c r="R73" s="26"/>
      <c r="S73" s="3"/>
      <c r="T73" s="26"/>
      <c r="U73" s="3"/>
      <c r="V73" s="26"/>
      <c r="W73" s="3"/>
      <c r="X73" s="26"/>
      <c r="Y73" s="3"/>
      <c r="Z73" s="26"/>
      <c r="AA73" s="26"/>
      <c r="AB73" s="3"/>
      <c r="AC73" s="5"/>
    </row>
    <row r="74" spans="1:29" ht="14.25" customHeight="1">
      <c r="A74" s="59"/>
      <c r="B74" s="75" t="s">
        <v>46</v>
      </c>
      <c r="C74" s="76"/>
      <c r="D74" s="76"/>
      <c r="E74" s="76"/>
      <c r="F74" s="77"/>
      <c r="G74" s="15">
        <f>G73</f>
        <v>510</v>
      </c>
      <c r="H74" s="15">
        <f>H73</f>
        <v>26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6"/>
    </row>
    <row r="75" spans="1:29" ht="14.25" customHeight="1">
      <c r="A75" s="84" t="s">
        <v>24</v>
      </c>
      <c r="B75" s="78" t="s">
        <v>52</v>
      </c>
      <c r="C75" s="79"/>
      <c r="D75" s="79"/>
      <c r="E75" s="79"/>
      <c r="F75" s="80"/>
      <c r="G75" s="19">
        <v>64</v>
      </c>
      <c r="H75" s="20">
        <f>G75/17</f>
        <v>3.764705882352941</v>
      </c>
      <c r="I75" s="3"/>
      <c r="J75" s="26"/>
      <c r="K75" s="3"/>
      <c r="L75" s="26"/>
      <c r="M75" s="3"/>
      <c r="N75" s="26"/>
      <c r="O75" s="3"/>
      <c r="P75" s="26"/>
      <c r="Q75" s="3"/>
      <c r="R75" s="26"/>
      <c r="S75" s="3"/>
      <c r="T75" s="26"/>
      <c r="U75" s="3"/>
      <c r="V75" s="26"/>
      <c r="W75" s="3"/>
      <c r="X75" s="26"/>
      <c r="Y75" s="3"/>
      <c r="Z75" s="26"/>
      <c r="AA75" s="26"/>
      <c r="AB75" s="3"/>
      <c r="AC75" s="5"/>
    </row>
    <row r="76" spans="1:29" ht="14.25" customHeight="1">
      <c r="A76" s="84"/>
      <c r="B76" s="78" t="s">
        <v>53</v>
      </c>
      <c r="C76" s="79"/>
      <c r="D76" s="79"/>
      <c r="E76" s="79"/>
      <c r="F76" s="80"/>
      <c r="G76" s="19">
        <f>I5*I76+K5*K76+M5*M76+O5*O76+Q5*Q76+S5*S76+U5*U76+W5*W76+Y5*Y76</f>
        <v>0</v>
      </c>
      <c r="H76" s="20">
        <f>G76/17</f>
        <v>0</v>
      </c>
      <c r="I76" s="3"/>
      <c r="J76" s="26"/>
      <c r="K76" s="3"/>
      <c r="L76" s="26"/>
      <c r="M76" s="3"/>
      <c r="N76" s="26"/>
      <c r="O76" s="3"/>
      <c r="P76" s="26"/>
      <c r="Q76" s="3"/>
      <c r="R76" s="26"/>
      <c r="S76" s="28"/>
      <c r="T76" s="26"/>
      <c r="U76" s="28"/>
      <c r="V76" s="26"/>
      <c r="W76" s="28"/>
      <c r="X76" s="26"/>
      <c r="Y76" s="3"/>
      <c r="Z76" s="26"/>
      <c r="AA76" s="26"/>
      <c r="AB76" s="28"/>
      <c r="AC76" s="29"/>
    </row>
    <row r="77" spans="1:29" ht="14.25" customHeight="1">
      <c r="A77" s="84"/>
      <c r="B77" s="78" t="s">
        <v>53</v>
      </c>
      <c r="C77" s="79"/>
      <c r="D77" s="79"/>
      <c r="E77" s="79"/>
      <c r="F77" s="80"/>
      <c r="G77" s="19">
        <f>I5*I77+K5*K77+M5*M77+O5*O77+Q5*Q77+S5*S77+U5*U77+W5*W77+Y5*Y77</f>
        <v>0</v>
      </c>
      <c r="H77" s="20">
        <f>G77/17</f>
        <v>0</v>
      </c>
      <c r="I77" s="3"/>
      <c r="J77" s="26"/>
      <c r="K77" s="3"/>
      <c r="L77" s="26"/>
      <c r="M77" s="3"/>
      <c r="N77" s="26"/>
      <c r="O77" s="3"/>
      <c r="P77" s="26"/>
      <c r="Q77" s="3"/>
      <c r="R77" s="26"/>
      <c r="S77" s="28"/>
      <c r="T77" s="26"/>
      <c r="U77" s="28"/>
      <c r="V77" s="26"/>
      <c r="W77" s="28"/>
      <c r="X77" s="26"/>
      <c r="Y77" s="3"/>
      <c r="Z77" s="26"/>
      <c r="AA77" s="26"/>
      <c r="AB77" s="28"/>
      <c r="AC77" s="29"/>
    </row>
    <row r="78" spans="1:29" ht="14.25">
      <c r="A78" s="84"/>
      <c r="B78" s="78" t="s">
        <v>53</v>
      </c>
      <c r="C78" s="79"/>
      <c r="D78" s="79"/>
      <c r="E78" s="79"/>
      <c r="F78" s="80"/>
      <c r="G78" s="19">
        <f>I5*I78+K5*K78+M5*M78+O5*O78+Q5*Q78+S5*S78+U5*U78+W5*W78+Y5*Y78</f>
        <v>0</v>
      </c>
      <c r="H78" s="20">
        <f>G78/17</f>
        <v>0</v>
      </c>
      <c r="I78" s="3"/>
      <c r="J78" s="26"/>
      <c r="K78" s="3"/>
      <c r="L78" s="26"/>
      <c r="M78" s="3"/>
      <c r="N78" s="26"/>
      <c r="O78" s="3"/>
      <c r="P78" s="26"/>
      <c r="Q78" s="3"/>
      <c r="R78" s="26"/>
      <c r="S78" s="28"/>
      <c r="T78" s="26"/>
      <c r="U78" s="28"/>
      <c r="V78" s="26"/>
      <c r="W78" s="28"/>
      <c r="X78" s="26"/>
      <c r="Y78" s="3"/>
      <c r="Z78" s="26"/>
      <c r="AA78" s="26"/>
      <c r="AB78" s="28"/>
      <c r="AC78" s="29"/>
    </row>
    <row r="79" spans="1:29" ht="15" customHeight="1">
      <c r="A79" s="59"/>
      <c r="B79" s="94" t="s">
        <v>19</v>
      </c>
      <c r="C79" s="94"/>
      <c r="D79" s="53" t="s">
        <v>49</v>
      </c>
      <c r="E79" s="55"/>
      <c r="F79" s="36"/>
      <c r="G79" s="104">
        <f>I5*I81+K5*K81+M5*M81+O5*O81+Q5*Q81+S5*S79+U5*U79+W5*W79+Y5*Y81</f>
        <v>0</v>
      </c>
      <c r="H79" s="101">
        <f>G79/17</f>
        <v>0</v>
      </c>
      <c r="I79" s="3"/>
      <c r="J79" s="26"/>
      <c r="K79" s="3"/>
      <c r="L79" s="26"/>
      <c r="M79" s="3"/>
      <c r="N79" s="26"/>
      <c r="O79" s="3"/>
      <c r="P79" s="26"/>
      <c r="Q79" s="3"/>
      <c r="R79" s="26"/>
      <c r="S79" s="69"/>
      <c r="T79" s="26"/>
      <c r="U79" s="69"/>
      <c r="V79" s="26"/>
      <c r="W79" s="69"/>
      <c r="X79" s="26"/>
      <c r="Y79" s="69"/>
      <c r="Z79" s="26"/>
      <c r="AA79" s="26"/>
      <c r="AB79" s="45"/>
      <c r="AC79" s="45"/>
    </row>
    <row r="80" spans="1:29" ht="15" customHeight="1">
      <c r="A80" s="59"/>
      <c r="B80" s="94"/>
      <c r="C80" s="94"/>
      <c r="D80" s="92"/>
      <c r="E80" s="93"/>
      <c r="F80" s="37"/>
      <c r="G80" s="105"/>
      <c r="H80" s="102"/>
      <c r="I80" s="3"/>
      <c r="J80" s="26"/>
      <c r="K80" s="3"/>
      <c r="L80" s="26"/>
      <c r="M80" s="3"/>
      <c r="N80" s="26"/>
      <c r="O80" s="3"/>
      <c r="P80" s="26"/>
      <c r="Q80" s="3"/>
      <c r="R80" s="26"/>
      <c r="S80" s="70"/>
      <c r="T80" s="26"/>
      <c r="U80" s="70"/>
      <c r="V80" s="26"/>
      <c r="W80" s="70"/>
      <c r="X80" s="26"/>
      <c r="Y80" s="70"/>
      <c r="Z80" s="26"/>
      <c r="AA80" s="26"/>
      <c r="AB80" s="46"/>
      <c r="AC80" s="46"/>
    </row>
    <row r="81" spans="1:29" ht="15" customHeight="1">
      <c r="A81" s="59"/>
      <c r="B81" s="94"/>
      <c r="C81" s="94"/>
      <c r="D81" s="56"/>
      <c r="E81" s="58"/>
      <c r="F81" s="7"/>
      <c r="G81" s="105"/>
      <c r="H81" s="102"/>
      <c r="I81" s="3"/>
      <c r="J81" s="26"/>
      <c r="K81" s="3"/>
      <c r="L81" s="26"/>
      <c r="M81" s="3"/>
      <c r="N81" s="26"/>
      <c r="O81" s="3"/>
      <c r="P81" s="26"/>
      <c r="Q81" s="3"/>
      <c r="R81" s="26"/>
      <c r="S81" s="70"/>
      <c r="T81" s="26"/>
      <c r="U81" s="70"/>
      <c r="V81" s="26"/>
      <c r="W81" s="70"/>
      <c r="X81" s="26"/>
      <c r="Y81" s="70"/>
      <c r="Z81" s="26"/>
      <c r="AA81" s="26"/>
      <c r="AB81" s="46"/>
      <c r="AC81" s="46"/>
    </row>
    <row r="82" spans="1:33" ht="15" customHeight="1">
      <c r="A82" s="59"/>
      <c r="B82" s="94"/>
      <c r="C82" s="94"/>
      <c r="D82" s="53" t="s">
        <v>49</v>
      </c>
      <c r="E82" s="55"/>
      <c r="F82" s="7"/>
      <c r="G82" s="105"/>
      <c r="H82" s="102"/>
      <c r="I82" s="3"/>
      <c r="J82" s="26"/>
      <c r="K82" s="3"/>
      <c r="L82" s="26"/>
      <c r="M82" s="3"/>
      <c r="N82" s="26"/>
      <c r="O82" s="3"/>
      <c r="P82" s="26"/>
      <c r="Q82" s="3"/>
      <c r="R82" s="26"/>
      <c r="S82" s="70"/>
      <c r="T82" s="26"/>
      <c r="U82" s="70"/>
      <c r="V82" s="26"/>
      <c r="W82" s="70"/>
      <c r="X82" s="26"/>
      <c r="Y82" s="70"/>
      <c r="Z82" s="26"/>
      <c r="AA82" s="26"/>
      <c r="AB82" s="46"/>
      <c r="AC82" s="46"/>
      <c r="AG82" s="2"/>
    </row>
    <row r="83" spans="1:29" ht="15" customHeight="1">
      <c r="A83" s="59"/>
      <c r="B83" s="94"/>
      <c r="C83" s="94"/>
      <c r="D83" s="92"/>
      <c r="E83" s="93"/>
      <c r="F83" s="7"/>
      <c r="G83" s="105"/>
      <c r="H83" s="102"/>
      <c r="I83" s="3"/>
      <c r="J83" s="26"/>
      <c r="K83" s="3"/>
      <c r="L83" s="26"/>
      <c r="M83" s="3"/>
      <c r="N83" s="26"/>
      <c r="O83" s="3"/>
      <c r="P83" s="26"/>
      <c r="Q83" s="3"/>
      <c r="R83" s="26"/>
      <c r="S83" s="70"/>
      <c r="T83" s="26"/>
      <c r="U83" s="70"/>
      <c r="V83" s="26"/>
      <c r="W83" s="70"/>
      <c r="X83" s="26"/>
      <c r="Y83" s="70"/>
      <c r="Z83" s="26"/>
      <c r="AA83" s="26"/>
      <c r="AB83" s="46"/>
      <c r="AC83" s="46"/>
    </row>
    <row r="84" spans="1:29" ht="15" customHeight="1">
      <c r="A84" s="59"/>
      <c r="B84" s="94"/>
      <c r="C84" s="94"/>
      <c r="D84" s="56"/>
      <c r="E84" s="58"/>
      <c r="F84" s="7"/>
      <c r="G84" s="105"/>
      <c r="H84" s="102"/>
      <c r="I84" s="3"/>
      <c r="J84" s="26"/>
      <c r="K84" s="3"/>
      <c r="L84" s="26"/>
      <c r="M84" s="3"/>
      <c r="N84" s="26"/>
      <c r="O84" s="3"/>
      <c r="P84" s="26"/>
      <c r="Q84" s="3"/>
      <c r="R84" s="26"/>
      <c r="S84" s="70"/>
      <c r="T84" s="26"/>
      <c r="U84" s="70"/>
      <c r="V84" s="26"/>
      <c r="W84" s="70"/>
      <c r="X84" s="26"/>
      <c r="Y84" s="70"/>
      <c r="Z84" s="26"/>
      <c r="AA84" s="26"/>
      <c r="AB84" s="46"/>
      <c r="AC84" s="46"/>
    </row>
    <row r="85" spans="1:29" ht="15" customHeight="1">
      <c r="A85" s="59"/>
      <c r="B85" s="94"/>
      <c r="C85" s="94"/>
      <c r="D85" s="53"/>
      <c r="E85" s="55"/>
      <c r="F85" s="7"/>
      <c r="G85" s="105"/>
      <c r="H85" s="102"/>
      <c r="I85" s="3"/>
      <c r="J85" s="26"/>
      <c r="K85" s="3"/>
      <c r="L85" s="26"/>
      <c r="M85" s="3"/>
      <c r="N85" s="26"/>
      <c r="O85" s="3"/>
      <c r="P85" s="26"/>
      <c r="Q85" s="3"/>
      <c r="R85" s="26"/>
      <c r="S85" s="70"/>
      <c r="T85" s="26"/>
      <c r="U85" s="70"/>
      <c r="V85" s="26"/>
      <c r="W85" s="70"/>
      <c r="X85" s="26"/>
      <c r="Y85" s="70"/>
      <c r="Z85" s="26"/>
      <c r="AA85" s="26"/>
      <c r="AB85" s="46"/>
      <c r="AC85" s="46"/>
    </row>
    <row r="86" spans="1:29" ht="22.5" customHeight="1">
      <c r="A86" s="59"/>
      <c r="B86" s="94"/>
      <c r="C86" s="94"/>
      <c r="D86" s="92"/>
      <c r="E86" s="93"/>
      <c r="F86" s="7"/>
      <c r="G86" s="105"/>
      <c r="H86" s="102"/>
      <c r="I86" s="3"/>
      <c r="J86" s="26"/>
      <c r="K86" s="3"/>
      <c r="L86" s="26"/>
      <c r="M86" s="3"/>
      <c r="N86" s="26"/>
      <c r="O86" s="3"/>
      <c r="P86" s="26"/>
      <c r="Q86" s="3"/>
      <c r="R86" s="26"/>
      <c r="S86" s="70"/>
      <c r="T86" s="26"/>
      <c r="U86" s="70"/>
      <c r="V86" s="26"/>
      <c r="W86" s="70"/>
      <c r="X86" s="26"/>
      <c r="Y86" s="70"/>
      <c r="Z86" s="26"/>
      <c r="AA86" s="26"/>
      <c r="AB86" s="46"/>
      <c r="AC86" s="46"/>
    </row>
    <row r="87" spans="1:29" ht="14.25" customHeight="1">
      <c r="A87" s="59"/>
      <c r="B87" s="94"/>
      <c r="C87" s="94"/>
      <c r="D87" s="56"/>
      <c r="E87" s="58"/>
      <c r="F87" s="7"/>
      <c r="G87" s="106"/>
      <c r="H87" s="103"/>
      <c r="I87" s="3"/>
      <c r="J87" s="26"/>
      <c r="K87" s="3"/>
      <c r="L87" s="26"/>
      <c r="M87" s="3"/>
      <c r="N87" s="26"/>
      <c r="O87" s="3"/>
      <c r="P87" s="26"/>
      <c r="Q87" s="3"/>
      <c r="R87" s="26"/>
      <c r="S87" s="71"/>
      <c r="T87" s="26"/>
      <c r="U87" s="71"/>
      <c r="V87" s="26"/>
      <c r="W87" s="71"/>
      <c r="X87" s="26"/>
      <c r="Y87" s="71"/>
      <c r="Z87" s="26"/>
      <c r="AA87" s="26"/>
      <c r="AB87" s="47"/>
      <c r="AC87" s="47"/>
    </row>
    <row r="88" spans="1:29" ht="14.25" customHeight="1">
      <c r="A88" s="59"/>
      <c r="B88" s="75" t="s">
        <v>47</v>
      </c>
      <c r="C88" s="76"/>
      <c r="D88" s="76"/>
      <c r="E88" s="76"/>
      <c r="F88" s="77"/>
      <c r="G88" s="15">
        <f aca="true" t="shared" si="2" ref="G88:Y88">SUM(G75:G87)</f>
        <v>64</v>
      </c>
      <c r="H88" s="27">
        <f>SUM(H75:H87)</f>
        <v>3.764705882352941</v>
      </c>
      <c r="I88" s="15">
        <f t="shared" si="2"/>
        <v>0</v>
      </c>
      <c r="J88" s="15"/>
      <c r="K88" s="15">
        <f t="shared" si="2"/>
        <v>0</v>
      </c>
      <c r="L88" s="15"/>
      <c r="M88" s="15">
        <f t="shared" si="2"/>
        <v>0</v>
      </c>
      <c r="N88" s="15"/>
      <c r="O88" s="15">
        <f t="shared" si="2"/>
        <v>0</v>
      </c>
      <c r="P88" s="15"/>
      <c r="Q88" s="15">
        <f t="shared" si="2"/>
        <v>0</v>
      </c>
      <c r="R88" s="15"/>
      <c r="S88" s="15">
        <f t="shared" si="2"/>
        <v>0</v>
      </c>
      <c r="T88" s="15"/>
      <c r="U88" s="15">
        <f t="shared" si="2"/>
        <v>0</v>
      </c>
      <c r="V88" s="15"/>
      <c r="W88" s="15">
        <f t="shared" si="2"/>
        <v>0</v>
      </c>
      <c r="X88" s="15"/>
      <c r="Y88" s="15">
        <f t="shared" si="2"/>
        <v>0</v>
      </c>
      <c r="Z88" s="15"/>
      <c r="AA88" s="15"/>
      <c r="AB88" s="15"/>
      <c r="AC88" s="15"/>
    </row>
    <row r="89" spans="1:29" ht="14.25" customHeight="1">
      <c r="A89" s="59" t="s">
        <v>54</v>
      </c>
      <c r="B89" s="89" t="s">
        <v>7</v>
      </c>
      <c r="C89" s="90"/>
      <c r="D89" s="90"/>
      <c r="E89" s="90"/>
      <c r="F89" s="91"/>
      <c r="G89" s="19">
        <v>56</v>
      </c>
      <c r="H89" s="20">
        <v>2</v>
      </c>
      <c r="I89" s="3"/>
      <c r="J89" s="26">
        <v>2</v>
      </c>
      <c r="K89" s="3"/>
      <c r="L89" s="26"/>
      <c r="M89" s="3"/>
      <c r="N89" s="26"/>
      <c r="O89" s="3"/>
      <c r="P89" s="26"/>
      <c r="Q89" s="3"/>
      <c r="R89" s="26"/>
      <c r="S89" s="3"/>
      <c r="T89" s="26"/>
      <c r="U89" s="3"/>
      <c r="V89" s="26"/>
      <c r="W89" s="3"/>
      <c r="X89" s="26"/>
      <c r="Y89" s="3"/>
      <c r="Z89" s="26"/>
      <c r="AA89" s="26"/>
      <c r="AB89" s="3"/>
      <c r="AC89" s="3"/>
    </row>
    <row r="90" spans="1:29" ht="14.25" customHeight="1">
      <c r="A90" s="59"/>
      <c r="B90" s="89" t="s">
        <v>27</v>
      </c>
      <c r="C90" s="90"/>
      <c r="D90" s="90"/>
      <c r="E90" s="90"/>
      <c r="F90" s="91"/>
      <c r="G90" s="19">
        <v>186</v>
      </c>
      <c r="H90" s="20">
        <v>7</v>
      </c>
      <c r="I90" s="3"/>
      <c r="J90" s="26"/>
      <c r="K90" s="3"/>
      <c r="L90" s="26"/>
      <c r="M90" s="3"/>
      <c r="N90" s="26"/>
      <c r="O90" s="3"/>
      <c r="P90" s="26"/>
      <c r="Q90" s="3"/>
      <c r="R90" s="26"/>
      <c r="S90" s="3"/>
      <c r="T90" s="26"/>
      <c r="U90" s="3"/>
      <c r="V90" s="26"/>
      <c r="W90" s="3"/>
      <c r="X90" s="26"/>
      <c r="Y90" s="3"/>
      <c r="Z90" s="26"/>
      <c r="AA90" s="26"/>
      <c r="AB90" s="3"/>
      <c r="AC90" s="3"/>
    </row>
    <row r="91" spans="1:29" ht="21" customHeight="1">
      <c r="A91" s="59"/>
      <c r="B91" s="89"/>
      <c r="C91" s="90"/>
      <c r="D91" s="90"/>
      <c r="E91" s="90"/>
      <c r="F91" s="91"/>
      <c r="G91" s="19">
        <f>J91*I94+L91*K94+N91*M94+P91*O94+R91*Q94+T91*S94+V91*U94+X91*W94+Z91*Y94+AA91*AA94</f>
        <v>0</v>
      </c>
      <c r="H91" s="20">
        <f>J91+L91+N91+P91+R91+T91+V91+X91+Z91</f>
        <v>0</v>
      </c>
      <c r="I91" s="3"/>
      <c r="J91" s="26"/>
      <c r="K91" s="3"/>
      <c r="L91" s="26"/>
      <c r="M91" s="3"/>
      <c r="N91" s="26"/>
      <c r="O91" s="3"/>
      <c r="P91" s="26"/>
      <c r="Q91" s="3"/>
      <c r="R91" s="26"/>
      <c r="S91" s="3"/>
      <c r="T91" s="26"/>
      <c r="U91" s="3"/>
      <c r="V91" s="26"/>
      <c r="W91" s="3"/>
      <c r="X91" s="26"/>
      <c r="Y91" s="3"/>
      <c r="Z91" s="26"/>
      <c r="AA91" s="26"/>
      <c r="AB91" s="3"/>
      <c r="AC91" s="3"/>
    </row>
    <row r="92" spans="1:29" ht="23.25" customHeight="1">
      <c r="A92" s="59"/>
      <c r="B92" s="89" t="s">
        <v>5</v>
      </c>
      <c r="C92" s="90"/>
      <c r="D92" s="90"/>
      <c r="E92" s="90"/>
      <c r="F92" s="91"/>
      <c r="G92" s="19">
        <v>164</v>
      </c>
      <c r="H92" s="20">
        <v>6</v>
      </c>
      <c r="I92" s="30"/>
      <c r="J92" s="31"/>
      <c r="K92" s="30"/>
      <c r="L92" s="31"/>
      <c r="M92" s="30"/>
      <c r="N92" s="31"/>
      <c r="O92" s="30"/>
      <c r="P92" s="31"/>
      <c r="Q92" s="30"/>
      <c r="R92" s="31"/>
      <c r="S92" s="30"/>
      <c r="T92" s="31"/>
      <c r="U92" s="30"/>
      <c r="V92" s="31"/>
      <c r="W92" s="30"/>
      <c r="X92" s="31"/>
      <c r="Y92" s="30"/>
      <c r="Z92" s="31"/>
      <c r="AA92" s="31"/>
      <c r="AB92" s="21"/>
      <c r="AC92" s="21"/>
    </row>
    <row r="93" spans="1:29" ht="14.25">
      <c r="A93" s="59"/>
      <c r="B93" s="75" t="s">
        <v>48</v>
      </c>
      <c r="C93" s="76"/>
      <c r="D93" s="76"/>
      <c r="E93" s="76"/>
      <c r="F93" s="77"/>
      <c r="G93" s="15">
        <f>SUM(G89:G91)</f>
        <v>242</v>
      </c>
      <c r="H93" s="15">
        <f>SUM(H89:H91)</f>
        <v>9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1:29" ht="14.25">
      <c r="A94" s="100" t="s">
        <v>43</v>
      </c>
      <c r="B94" s="100"/>
      <c r="C94" s="100"/>
      <c r="D94" s="100"/>
      <c r="E94" s="100"/>
      <c r="F94" s="100"/>
      <c r="G94" s="17">
        <f>G23+G49+G62+G72+G74+G88+G93</f>
        <v>5028</v>
      </c>
      <c r="H94" s="17">
        <f>H23+H49+H62+H74+H88+H93</f>
        <v>267.3529411764706</v>
      </c>
      <c r="I94" s="98">
        <f>I23+I49+I62+I72+I74+I88+I93</f>
        <v>28</v>
      </c>
      <c r="J94" s="99"/>
      <c r="K94" s="98">
        <f>K23+K49+K62+K72+K74+K88+K93</f>
        <v>28</v>
      </c>
      <c r="L94" s="99"/>
      <c r="M94" s="98">
        <f>M23+M49+M62+M72+M74+M88+M93</f>
        <v>28</v>
      </c>
      <c r="N94" s="99"/>
      <c r="O94" s="98">
        <f>O23+O49+O62+O72+O74+O88+O93</f>
        <v>28</v>
      </c>
      <c r="P94" s="99"/>
      <c r="Q94" s="98">
        <f>Q23+Q49+Q62+Q72+Q74+Q88+Q93</f>
        <v>28</v>
      </c>
      <c r="R94" s="99"/>
      <c r="S94" s="98">
        <f>S23+S49+S62+S72+S74+S88+S93</f>
        <v>28</v>
      </c>
      <c r="T94" s="99"/>
      <c r="U94" s="98">
        <f>U23+U49+U62+U72+U74+U88+U93</f>
        <v>28</v>
      </c>
      <c r="V94" s="99"/>
      <c r="W94" s="98">
        <f>W23+W49+W62+W72+W74+W88+W93</f>
        <v>0</v>
      </c>
      <c r="X94" s="99"/>
      <c r="Y94" s="98">
        <f>Y23+Y49+Y62+Y72+Y74+Y88+Y93</f>
        <v>0</v>
      </c>
      <c r="Z94" s="99"/>
      <c r="AA94" s="17">
        <v>30</v>
      </c>
      <c r="AB94" s="17"/>
      <c r="AC94" s="17"/>
    </row>
  </sheetData>
  <sheetProtection/>
  <mergeCells count="94">
    <mergeCell ref="A1:AC1"/>
    <mergeCell ref="A2:C2"/>
    <mergeCell ref="D2:E2"/>
    <mergeCell ref="G2:H3"/>
    <mergeCell ref="I2:AA2"/>
    <mergeCell ref="AB2:AC2"/>
    <mergeCell ref="A3:C3"/>
    <mergeCell ref="D3:E3"/>
    <mergeCell ref="I3:L3"/>
    <mergeCell ref="M3:P3"/>
    <mergeCell ref="U3:X3"/>
    <mergeCell ref="Y3:AA3"/>
    <mergeCell ref="AB3:AB4"/>
    <mergeCell ref="Q4:R4"/>
    <mergeCell ref="S4:T4"/>
    <mergeCell ref="U4:V4"/>
    <mergeCell ref="W4:X4"/>
    <mergeCell ref="Y4:Z4"/>
    <mergeCell ref="H4:H5"/>
    <mergeCell ref="I4:J4"/>
    <mergeCell ref="K4:L4"/>
    <mergeCell ref="M4:N4"/>
    <mergeCell ref="O4:P4"/>
    <mergeCell ref="Q3:T3"/>
    <mergeCell ref="B6:C13"/>
    <mergeCell ref="D6:D10"/>
    <mergeCell ref="D11:D13"/>
    <mergeCell ref="A6:A23"/>
    <mergeCell ref="B14:C22"/>
    <mergeCell ref="AC3:AC4"/>
    <mergeCell ref="A4:D5"/>
    <mergeCell ref="E4:E5"/>
    <mergeCell ref="F4:F5"/>
    <mergeCell ref="G4:G5"/>
    <mergeCell ref="H79:H87"/>
    <mergeCell ref="B72:F72"/>
    <mergeCell ref="G59:G61"/>
    <mergeCell ref="B73:F73"/>
    <mergeCell ref="B74:F74"/>
    <mergeCell ref="B75:F75"/>
    <mergeCell ref="B76:F76"/>
    <mergeCell ref="H59:H61"/>
    <mergeCell ref="B63:D71"/>
    <mergeCell ref="D14:D20"/>
    <mergeCell ref="D21:D22"/>
    <mergeCell ref="B23:F23"/>
    <mergeCell ref="A24:A74"/>
    <mergeCell ref="B24:D47"/>
    <mergeCell ref="B49:F49"/>
    <mergeCell ref="B50:C61"/>
    <mergeCell ref="D50:D52"/>
    <mergeCell ref="D59:D61"/>
    <mergeCell ref="B62:F62"/>
    <mergeCell ref="G50:G52"/>
    <mergeCell ref="H50:H52"/>
    <mergeCell ref="D53:D55"/>
    <mergeCell ref="G53:G55"/>
    <mergeCell ref="H53:H55"/>
    <mergeCell ref="D56:D58"/>
    <mergeCell ref="G56:G58"/>
    <mergeCell ref="H56:H58"/>
    <mergeCell ref="G65:G70"/>
    <mergeCell ref="H65:H70"/>
    <mergeCell ref="A75:A88"/>
    <mergeCell ref="B77:F77"/>
    <mergeCell ref="B78:F78"/>
    <mergeCell ref="B79:C87"/>
    <mergeCell ref="D79:E81"/>
    <mergeCell ref="D82:E84"/>
    <mergeCell ref="D85:E87"/>
    <mergeCell ref="G79:G87"/>
    <mergeCell ref="S79:S87"/>
    <mergeCell ref="U79:U87"/>
    <mergeCell ref="W79:W87"/>
    <mergeCell ref="Y79:Y87"/>
    <mergeCell ref="AB79:AB87"/>
    <mergeCell ref="AC79:AC87"/>
    <mergeCell ref="A89:A93"/>
    <mergeCell ref="B92:F92"/>
    <mergeCell ref="B93:F93"/>
    <mergeCell ref="A94:F94"/>
    <mergeCell ref="B88:F88"/>
    <mergeCell ref="B89:F89"/>
    <mergeCell ref="B90:F90"/>
    <mergeCell ref="B91:F91"/>
    <mergeCell ref="U94:V94"/>
    <mergeCell ref="W94:X94"/>
    <mergeCell ref="Y94:Z94"/>
    <mergeCell ref="I94:J94"/>
    <mergeCell ref="K94:L94"/>
    <mergeCell ref="M94:N94"/>
    <mergeCell ref="O94:P94"/>
    <mergeCell ref="Q94:R94"/>
    <mergeCell ref="S94:T9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5"/>
  <sheetViews>
    <sheetView zoomScalePageLayoutView="0" workbookViewId="0" topLeftCell="A1">
      <selection activeCell="AC94" sqref="A1:AC94"/>
    </sheetView>
  </sheetViews>
  <sheetFormatPr defaultColWidth="9.00390625" defaultRowHeight="14.25"/>
  <cols>
    <col min="1" max="1" width="3.50390625" style="0" customWidth="1"/>
    <col min="2" max="2" width="2.75390625" style="0" customWidth="1"/>
    <col min="3" max="3" width="1.625" style="0" customWidth="1"/>
    <col min="4" max="5" width="4.00390625" style="0" customWidth="1"/>
    <col min="6" max="6" width="18.625" style="0" customWidth="1"/>
    <col min="7" max="7" width="4.625" style="33" customWidth="1"/>
    <col min="8" max="8" width="3.625" style="33" customWidth="1"/>
    <col min="9" max="26" width="2.625" style="33" customWidth="1"/>
    <col min="27" max="27" width="4.50390625" style="33" customWidth="1"/>
    <col min="28" max="28" width="3.75390625" style="0" customWidth="1"/>
    <col min="29" max="29" width="3.50390625" style="0" customWidth="1"/>
  </cols>
  <sheetData>
    <row r="1" spans="1:29" ht="27" customHeight="1">
      <c r="A1" s="48" t="s">
        <v>185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50"/>
    </row>
    <row r="2" spans="1:29" ht="19.5" customHeight="1">
      <c r="A2" s="72" t="s">
        <v>45</v>
      </c>
      <c r="B2" s="73"/>
      <c r="C2" s="74"/>
      <c r="D2" s="82">
        <v>41395</v>
      </c>
      <c r="E2" s="83"/>
      <c r="F2" s="22" t="s">
        <v>56</v>
      </c>
      <c r="G2" s="84" t="s">
        <v>21</v>
      </c>
      <c r="H2" s="84"/>
      <c r="I2" s="84" t="s">
        <v>51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 t="s">
        <v>22</v>
      </c>
      <c r="AC2" s="84"/>
    </row>
    <row r="3" spans="1:29" ht="18.75" customHeight="1">
      <c r="A3" s="72" t="s">
        <v>44</v>
      </c>
      <c r="B3" s="73"/>
      <c r="C3" s="74"/>
      <c r="D3" s="113" t="s">
        <v>178</v>
      </c>
      <c r="E3" s="81"/>
      <c r="F3" s="22" t="s">
        <v>57</v>
      </c>
      <c r="G3" s="84"/>
      <c r="H3" s="84"/>
      <c r="I3" s="85" t="s">
        <v>28</v>
      </c>
      <c r="J3" s="86"/>
      <c r="K3" s="86"/>
      <c r="L3" s="81"/>
      <c r="M3" s="85" t="s">
        <v>29</v>
      </c>
      <c r="N3" s="86"/>
      <c r="O3" s="86"/>
      <c r="P3" s="81"/>
      <c r="Q3" s="85" t="s">
        <v>30</v>
      </c>
      <c r="R3" s="86"/>
      <c r="S3" s="86"/>
      <c r="T3" s="81"/>
      <c r="U3" s="85" t="s">
        <v>31</v>
      </c>
      <c r="V3" s="86"/>
      <c r="W3" s="86"/>
      <c r="X3" s="81"/>
      <c r="Y3" s="84" t="s">
        <v>32</v>
      </c>
      <c r="Z3" s="84"/>
      <c r="AA3" s="84"/>
      <c r="AB3" s="87" t="s">
        <v>1</v>
      </c>
      <c r="AC3" s="87" t="s">
        <v>2</v>
      </c>
    </row>
    <row r="4" spans="1:29" ht="22.5" customHeight="1">
      <c r="A4" s="53" t="s">
        <v>25</v>
      </c>
      <c r="B4" s="54"/>
      <c r="C4" s="54"/>
      <c r="D4" s="55"/>
      <c r="E4" s="107" t="s">
        <v>20</v>
      </c>
      <c r="F4" s="69" t="s">
        <v>26</v>
      </c>
      <c r="G4" s="84" t="s">
        <v>23</v>
      </c>
      <c r="H4" s="84" t="s">
        <v>0</v>
      </c>
      <c r="I4" s="85" t="s">
        <v>33</v>
      </c>
      <c r="J4" s="81"/>
      <c r="K4" s="85" t="s">
        <v>34</v>
      </c>
      <c r="L4" s="81"/>
      <c r="M4" s="85" t="s">
        <v>35</v>
      </c>
      <c r="N4" s="81"/>
      <c r="O4" s="85" t="s">
        <v>36</v>
      </c>
      <c r="P4" s="81"/>
      <c r="Q4" s="85" t="s">
        <v>37</v>
      </c>
      <c r="R4" s="81"/>
      <c r="S4" s="85" t="s">
        <v>38</v>
      </c>
      <c r="T4" s="81"/>
      <c r="U4" s="85" t="s">
        <v>39</v>
      </c>
      <c r="V4" s="81"/>
      <c r="W4" s="85" t="s">
        <v>40</v>
      </c>
      <c r="X4" s="81"/>
      <c r="Y4" s="85" t="s">
        <v>41</v>
      </c>
      <c r="Z4" s="81"/>
      <c r="AA4" s="13" t="s">
        <v>42</v>
      </c>
      <c r="AB4" s="88"/>
      <c r="AC4" s="88"/>
    </row>
    <row r="5" spans="1:29" ht="18.75" customHeight="1">
      <c r="A5" s="56"/>
      <c r="B5" s="57"/>
      <c r="C5" s="57"/>
      <c r="D5" s="58"/>
      <c r="E5" s="108"/>
      <c r="F5" s="71"/>
      <c r="G5" s="84"/>
      <c r="H5" s="84"/>
      <c r="I5" s="9">
        <v>16</v>
      </c>
      <c r="J5" s="18">
        <f>18-I5</f>
        <v>2</v>
      </c>
      <c r="K5" s="9">
        <v>16</v>
      </c>
      <c r="L5" s="18">
        <f>18-K5</f>
        <v>2</v>
      </c>
      <c r="M5" s="9">
        <v>16</v>
      </c>
      <c r="N5" s="18">
        <f>18-M5</f>
        <v>2</v>
      </c>
      <c r="O5" s="9">
        <v>17</v>
      </c>
      <c r="P5" s="18">
        <f>18-O5</f>
        <v>1</v>
      </c>
      <c r="Q5" s="9">
        <v>16</v>
      </c>
      <c r="R5" s="18">
        <f>18-Q5</f>
        <v>2</v>
      </c>
      <c r="S5" s="9">
        <v>15</v>
      </c>
      <c r="T5" s="18">
        <f>18-S5</f>
        <v>3</v>
      </c>
      <c r="U5" s="9">
        <v>17</v>
      </c>
      <c r="V5" s="18">
        <f>18-U5</f>
        <v>1</v>
      </c>
      <c r="W5" s="9">
        <v>17</v>
      </c>
      <c r="X5" s="18">
        <f>18-W5</f>
        <v>1</v>
      </c>
      <c r="Y5" s="9">
        <v>9</v>
      </c>
      <c r="Z5" s="18">
        <f>18-Y5</f>
        <v>9</v>
      </c>
      <c r="AA5" s="18">
        <v>18</v>
      </c>
      <c r="AB5" s="3" t="s">
        <v>6</v>
      </c>
      <c r="AC5" s="3" t="s">
        <v>6</v>
      </c>
    </row>
    <row r="6" spans="1:29" ht="15" customHeight="1">
      <c r="A6" s="59" t="s">
        <v>3</v>
      </c>
      <c r="B6" s="59" t="s">
        <v>9</v>
      </c>
      <c r="C6" s="59"/>
      <c r="D6" s="59" t="s">
        <v>10</v>
      </c>
      <c r="E6" s="6">
        <v>1</v>
      </c>
      <c r="F6" s="7" t="s">
        <v>70</v>
      </c>
      <c r="G6" s="19">
        <v>32</v>
      </c>
      <c r="H6" s="20">
        <f>G6/17</f>
        <v>1.8823529411764706</v>
      </c>
      <c r="I6" s="3">
        <v>2</v>
      </c>
      <c r="J6" s="26"/>
      <c r="K6" s="3"/>
      <c r="L6" s="26"/>
      <c r="M6" s="3"/>
      <c r="N6" s="26"/>
      <c r="O6" s="3"/>
      <c r="P6" s="26"/>
      <c r="Q6" s="3"/>
      <c r="R6" s="26"/>
      <c r="S6" s="3"/>
      <c r="T6" s="26"/>
      <c r="U6" s="3"/>
      <c r="V6" s="26"/>
      <c r="W6" s="3"/>
      <c r="X6" s="26"/>
      <c r="Y6" s="3"/>
      <c r="Z6" s="26"/>
      <c r="AA6" s="26"/>
      <c r="AB6" s="3"/>
      <c r="AC6" s="3" t="s">
        <v>6</v>
      </c>
    </row>
    <row r="7" spans="1:29" ht="15" customHeight="1">
      <c r="A7" s="59"/>
      <c r="B7" s="59"/>
      <c r="C7" s="59"/>
      <c r="D7" s="59"/>
      <c r="E7" s="6">
        <v>2</v>
      </c>
      <c r="F7" s="7" t="s">
        <v>71</v>
      </c>
      <c r="G7" s="19">
        <v>32</v>
      </c>
      <c r="H7" s="20">
        <f aca="true" t="shared" si="0" ref="H7:H47">G7/17</f>
        <v>1.8823529411764706</v>
      </c>
      <c r="I7" s="3"/>
      <c r="J7" s="26"/>
      <c r="K7" s="3">
        <v>2</v>
      </c>
      <c r="L7" s="26"/>
      <c r="M7" s="3"/>
      <c r="N7" s="26"/>
      <c r="O7" s="3"/>
      <c r="P7" s="26"/>
      <c r="Q7" s="3"/>
      <c r="R7" s="26"/>
      <c r="S7" s="3"/>
      <c r="T7" s="26"/>
      <c r="U7" s="3"/>
      <c r="V7" s="26"/>
      <c r="W7" s="3"/>
      <c r="X7" s="26"/>
      <c r="Y7" s="3"/>
      <c r="Z7" s="26"/>
      <c r="AA7" s="26"/>
      <c r="AB7" s="3"/>
      <c r="AC7" s="3" t="s">
        <v>6</v>
      </c>
    </row>
    <row r="8" spans="1:29" ht="14.25">
      <c r="A8" s="59"/>
      <c r="B8" s="59"/>
      <c r="C8" s="59"/>
      <c r="D8" s="59"/>
      <c r="E8" s="6">
        <v>3</v>
      </c>
      <c r="F8" s="7" t="s">
        <v>72</v>
      </c>
      <c r="G8" s="19">
        <v>32</v>
      </c>
      <c r="H8" s="20">
        <f t="shared" si="0"/>
        <v>1.8823529411764706</v>
      </c>
      <c r="I8" s="3"/>
      <c r="J8" s="26"/>
      <c r="K8" s="3"/>
      <c r="L8" s="26"/>
      <c r="M8" s="3">
        <v>2</v>
      </c>
      <c r="N8" s="26"/>
      <c r="O8" s="3"/>
      <c r="P8" s="26"/>
      <c r="Q8" s="3"/>
      <c r="R8" s="26"/>
      <c r="S8" s="3"/>
      <c r="T8" s="26"/>
      <c r="U8" s="3"/>
      <c r="V8" s="26"/>
      <c r="W8" s="3">
        <v>2</v>
      </c>
      <c r="X8" s="26"/>
      <c r="Y8" s="3"/>
      <c r="Z8" s="26"/>
      <c r="AA8" s="26"/>
      <c r="AB8" s="3"/>
      <c r="AC8" s="3" t="s">
        <v>6</v>
      </c>
    </row>
    <row r="9" spans="1:29" ht="14.25">
      <c r="A9" s="59"/>
      <c r="B9" s="59"/>
      <c r="C9" s="59"/>
      <c r="D9" s="59"/>
      <c r="E9" s="6">
        <v>4</v>
      </c>
      <c r="F9" s="7" t="s">
        <v>73</v>
      </c>
      <c r="G9" s="19">
        <v>34</v>
      </c>
      <c r="H9" s="20">
        <f t="shared" si="0"/>
        <v>2</v>
      </c>
      <c r="I9" s="3"/>
      <c r="J9" s="26"/>
      <c r="K9" s="3"/>
      <c r="L9" s="26"/>
      <c r="M9" s="3"/>
      <c r="N9" s="26"/>
      <c r="O9" s="3">
        <v>2</v>
      </c>
      <c r="P9" s="26"/>
      <c r="Q9" s="3"/>
      <c r="R9" s="26"/>
      <c r="S9" s="3"/>
      <c r="T9" s="26"/>
      <c r="U9" s="3"/>
      <c r="V9" s="26"/>
      <c r="W9" s="3"/>
      <c r="X9" s="26"/>
      <c r="Y9" s="3"/>
      <c r="Z9" s="26"/>
      <c r="AA9" s="26"/>
      <c r="AB9" s="3"/>
      <c r="AC9" s="3" t="s">
        <v>6</v>
      </c>
    </row>
    <row r="10" spans="1:29" ht="24">
      <c r="A10" s="59"/>
      <c r="B10" s="59"/>
      <c r="C10" s="59"/>
      <c r="D10" s="59"/>
      <c r="E10" s="6">
        <v>5</v>
      </c>
      <c r="F10" s="7" t="s">
        <v>74</v>
      </c>
      <c r="G10" s="19">
        <v>62</v>
      </c>
      <c r="H10" s="20">
        <f t="shared" si="0"/>
        <v>3.6470588235294117</v>
      </c>
      <c r="I10" s="3"/>
      <c r="J10" s="26"/>
      <c r="K10" s="3"/>
      <c r="L10" s="26"/>
      <c r="M10" s="3"/>
      <c r="N10" s="26"/>
      <c r="O10" s="3"/>
      <c r="P10" s="26"/>
      <c r="Q10" s="3">
        <v>2</v>
      </c>
      <c r="R10" s="26"/>
      <c r="S10" s="3">
        <v>2</v>
      </c>
      <c r="T10" s="26"/>
      <c r="U10" s="3"/>
      <c r="V10" s="26"/>
      <c r="W10" s="3"/>
      <c r="X10" s="26"/>
      <c r="Y10" s="3"/>
      <c r="Z10" s="26"/>
      <c r="AA10" s="26"/>
      <c r="AB10" s="3"/>
      <c r="AC10" s="3" t="s">
        <v>6</v>
      </c>
    </row>
    <row r="11" spans="1:29" ht="24">
      <c r="A11" s="59"/>
      <c r="B11" s="59"/>
      <c r="C11" s="59"/>
      <c r="D11" s="59" t="s">
        <v>11</v>
      </c>
      <c r="E11" s="6">
        <v>6</v>
      </c>
      <c r="F11" s="7" t="s">
        <v>75</v>
      </c>
      <c r="G11" s="19">
        <v>34</v>
      </c>
      <c r="H11" s="20">
        <f>G11/17</f>
        <v>2</v>
      </c>
      <c r="I11" s="3"/>
      <c r="J11" s="26"/>
      <c r="K11" s="3"/>
      <c r="L11" s="26"/>
      <c r="M11" s="3"/>
      <c r="N11" s="26"/>
      <c r="O11" s="3"/>
      <c r="P11" s="26"/>
      <c r="Q11" s="3"/>
      <c r="R11" s="26"/>
      <c r="S11" s="3"/>
      <c r="T11" s="26"/>
      <c r="U11" s="3">
        <v>2</v>
      </c>
      <c r="V11" s="26"/>
      <c r="W11" s="3"/>
      <c r="X11" s="26"/>
      <c r="Y11" s="3"/>
      <c r="Z11" s="26"/>
      <c r="AA11" s="26"/>
      <c r="AB11" s="3"/>
      <c r="AC11" s="3" t="s">
        <v>6</v>
      </c>
    </row>
    <row r="12" spans="1:29" ht="24">
      <c r="A12" s="59"/>
      <c r="B12" s="59"/>
      <c r="C12" s="59"/>
      <c r="D12" s="59"/>
      <c r="E12" s="6">
        <v>7</v>
      </c>
      <c r="F12" s="7" t="s">
        <v>76</v>
      </c>
      <c r="G12" s="19">
        <v>34</v>
      </c>
      <c r="H12" s="20">
        <f>G12/17</f>
        <v>2</v>
      </c>
      <c r="I12" s="3"/>
      <c r="J12" s="26"/>
      <c r="K12" s="3"/>
      <c r="L12" s="26"/>
      <c r="M12" s="3"/>
      <c r="N12" s="26"/>
      <c r="O12" s="3"/>
      <c r="P12" s="26"/>
      <c r="Q12" s="3"/>
      <c r="R12" s="26"/>
      <c r="S12" s="3"/>
      <c r="T12" s="26"/>
      <c r="U12" s="3"/>
      <c r="V12" s="26"/>
      <c r="W12" s="3"/>
      <c r="X12" s="26"/>
      <c r="Y12" s="3"/>
      <c r="Z12" s="26"/>
      <c r="AA12" s="26"/>
      <c r="AB12" s="3"/>
      <c r="AC12" s="3" t="s">
        <v>6</v>
      </c>
    </row>
    <row r="13" spans="1:29" ht="15" customHeight="1">
      <c r="A13" s="59"/>
      <c r="B13" s="59" t="s">
        <v>12</v>
      </c>
      <c r="C13" s="59"/>
      <c r="D13" s="59" t="s">
        <v>10</v>
      </c>
      <c r="E13" s="6">
        <v>1</v>
      </c>
      <c r="F13" s="7" t="s">
        <v>84</v>
      </c>
      <c r="G13" s="19">
        <v>390</v>
      </c>
      <c r="H13" s="20">
        <f t="shared" si="0"/>
        <v>22.941176470588236</v>
      </c>
      <c r="I13" s="3">
        <v>4</v>
      </c>
      <c r="J13" s="26"/>
      <c r="K13" s="3">
        <v>4</v>
      </c>
      <c r="L13" s="26"/>
      <c r="M13" s="3">
        <v>4</v>
      </c>
      <c r="N13" s="26"/>
      <c r="O13" s="3">
        <v>4</v>
      </c>
      <c r="P13" s="26"/>
      <c r="Q13" s="3">
        <v>2</v>
      </c>
      <c r="R13" s="26"/>
      <c r="S13" s="3">
        <v>2</v>
      </c>
      <c r="T13" s="26"/>
      <c r="U13" s="3"/>
      <c r="V13" s="26"/>
      <c r="W13" s="3"/>
      <c r="X13" s="26"/>
      <c r="Y13" s="3"/>
      <c r="Z13" s="26"/>
      <c r="AA13" s="26"/>
      <c r="AB13" s="3" t="s">
        <v>6</v>
      </c>
      <c r="AC13" s="3"/>
    </row>
    <row r="14" spans="1:29" ht="15" customHeight="1">
      <c r="A14" s="59"/>
      <c r="B14" s="59"/>
      <c r="C14" s="59"/>
      <c r="D14" s="59"/>
      <c r="E14" s="6">
        <v>2</v>
      </c>
      <c r="F14" s="7" t="s">
        <v>85</v>
      </c>
      <c r="G14" s="19">
        <v>356</v>
      </c>
      <c r="H14" s="20">
        <f t="shared" si="0"/>
        <v>20.941176470588236</v>
      </c>
      <c r="I14" s="3">
        <v>4</v>
      </c>
      <c r="J14" s="26"/>
      <c r="K14" s="3">
        <v>4</v>
      </c>
      <c r="L14" s="26"/>
      <c r="M14" s="3">
        <v>4</v>
      </c>
      <c r="N14" s="26"/>
      <c r="O14" s="3">
        <v>4</v>
      </c>
      <c r="P14" s="26"/>
      <c r="Q14" s="3"/>
      <c r="R14" s="26"/>
      <c r="S14" s="3"/>
      <c r="T14" s="26"/>
      <c r="U14" s="3">
        <v>2</v>
      </c>
      <c r="V14" s="26"/>
      <c r="W14" s="3">
        <v>2</v>
      </c>
      <c r="X14" s="26"/>
      <c r="Y14" s="3"/>
      <c r="Z14" s="26"/>
      <c r="AA14" s="26"/>
      <c r="AB14" s="3" t="s">
        <v>6</v>
      </c>
      <c r="AC14" s="3"/>
    </row>
    <row r="15" spans="1:29" ht="14.25">
      <c r="A15" s="59"/>
      <c r="B15" s="59"/>
      <c r="C15" s="59"/>
      <c r="D15" s="59"/>
      <c r="E15" s="6">
        <v>3</v>
      </c>
      <c r="F15" s="7" t="s">
        <v>86</v>
      </c>
      <c r="G15" s="19">
        <v>356</v>
      </c>
      <c r="H15" s="20">
        <f t="shared" si="0"/>
        <v>20.941176470588236</v>
      </c>
      <c r="I15" s="3">
        <v>6</v>
      </c>
      <c r="J15" s="26"/>
      <c r="K15" s="3">
        <v>4</v>
      </c>
      <c r="L15" s="26"/>
      <c r="M15" s="3">
        <v>4</v>
      </c>
      <c r="N15" s="26"/>
      <c r="O15" s="3">
        <v>4</v>
      </c>
      <c r="P15" s="26"/>
      <c r="Q15" s="3"/>
      <c r="R15" s="26"/>
      <c r="S15" s="3"/>
      <c r="T15" s="26"/>
      <c r="U15" s="3"/>
      <c r="V15" s="26"/>
      <c r="W15" s="3"/>
      <c r="X15" s="26"/>
      <c r="Y15" s="3"/>
      <c r="Z15" s="26"/>
      <c r="AA15" s="26"/>
      <c r="AB15" s="3" t="s">
        <v>6</v>
      </c>
      <c r="AC15" s="3"/>
    </row>
    <row r="16" spans="1:29" ht="15" customHeight="1">
      <c r="A16" s="59"/>
      <c r="B16" s="59"/>
      <c r="C16" s="59"/>
      <c r="D16" s="59"/>
      <c r="E16" s="6">
        <v>4</v>
      </c>
      <c r="F16" s="7" t="s">
        <v>87</v>
      </c>
      <c r="G16" s="19">
        <v>128</v>
      </c>
      <c r="H16" s="20">
        <f t="shared" si="0"/>
        <v>7.529411764705882</v>
      </c>
      <c r="I16" s="3"/>
      <c r="J16" s="26"/>
      <c r="K16" s="3">
        <v>4</v>
      </c>
      <c r="L16" s="26"/>
      <c r="M16" s="3"/>
      <c r="N16" s="26"/>
      <c r="O16" s="3"/>
      <c r="P16" s="26"/>
      <c r="Q16" s="3"/>
      <c r="R16" s="26"/>
      <c r="S16" s="3"/>
      <c r="T16" s="26"/>
      <c r="U16" s="3"/>
      <c r="V16" s="26"/>
      <c r="W16" s="3"/>
      <c r="X16" s="26"/>
      <c r="Y16" s="3"/>
      <c r="Z16" s="26"/>
      <c r="AA16" s="26"/>
      <c r="AB16" s="3" t="s">
        <v>6</v>
      </c>
      <c r="AC16" s="3"/>
    </row>
    <row r="17" spans="1:29" ht="14.25">
      <c r="A17" s="59"/>
      <c r="B17" s="59"/>
      <c r="C17" s="59"/>
      <c r="D17" s="59"/>
      <c r="E17" s="6">
        <v>5</v>
      </c>
      <c r="F17" s="7" t="s">
        <v>88</v>
      </c>
      <c r="G17" s="19">
        <v>296</v>
      </c>
      <c r="H17" s="20">
        <f t="shared" si="0"/>
        <v>17.41176470588235</v>
      </c>
      <c r="I17" s="3">
        <v>2</v>
      </c>
      <c r="J17" s="26"/>
      <c r="K17" s="3">
        <v>2</v>
      </c>
      <c r="L17" s="26"/>
      <c r="M17" s="3">
        <v>2</v>
      </c>
      <c r="N17" s="26"/>
      <c r="O17" s="3">
        <v>2</v>
      </c>
      <c r="P17" s="26"/>
      <c r="Q17" s="3">
        <v>2</v>
      </c>
      <c r="R17" s="26"/>
      <c r="S17" s="3">
        <v>2</v>
      </c>
      <c r="T17" s="26"/>
      <c r="U17" s="3">
        <v>2</v>
      </c>
      <c r="V17" s="26"/>
      <c r="W17" s="3">
        <v>2</v>
      </c>
      <c r="X17" s="26"/>
      <c r="Y17" s="3"/>
      <c r="Z17" s="26"/>
      <c r="AA17" s="26"/>
      <c r="AB17" s="3"/>
      <c r="AC17" s="3" t="s">
        <v>6</v>
      </c>
    </row>
    <row r="18" spans="1:29" ht="14.25">
      <c r="A18" s="59"/>
      <c r="B18" s="59"/>
      <c r="C18" s="59"/>
      <c r="D18" s="59"/>
      <c r="E18" s="6">
        <v>6</v>
      </c>
      <c r="F18" s="7" t="s">
        <v>181</v>
      </c>
      <c r="G18" s="19"/>
      <c r="H18" s="20"/>
      <c r="I18" s="3"/>
      <c r="J18" s="26"/>
      <c r="K18" s="3"/>
      <c r="L18" s="26"/>
      <c r="M18" s="3"/>
      <c r="N18" s="26"/>
      <c r="O18" s="3"/>
      <c r="P18" s="26"/>
      <c r="Q18" s="3"/>
      <c r="R18" s="26"/>
      <c r="S18" s="3"/>
      <c r="T18" s="26"/>
      <c r="U18" s="3"/>
      <c r="V18" s="26"/>
      <c r="W18" s="3"/>
      <c r="X18" s="26"/>
      <c r="Y18" s="3"/>
      <c r="Z18" s="26"/>
      <c r="AA18" s="26"/>
      <c r="AB18" s="3"/>
      <c r="AC18" s="3" t="s">
        <v>6</v>
      </c>
    </row>
    <row r="19" spans="1:29" ht="14.25">
      <c r="A19" s="59"/>
      <c r="B19" s="59"/>
      <c r="C19" s="59"/>
      <c r="D19" s="59"/>
      <c r="E19" s="6"/>
      <c r="F19" s="118" t="s">
        <v>187</v>
      </c>
      <c r="G19" s="19"/>
      <c r="H19" s="20"/>
      <c r="I19" s="3"/>
      <c r="J19" s="26"/>
      <c r="K19" s="3"/>
      <c r="L19" s="26"/>
      <c r="M19" s="3"/>
      <c r="N19" s="26"/>
      <c r="O19" s="3"/>
      <c r="P19" s="26"/>
      <c r="Q19" s="3"/>
      <c r="R19" s="26"/>
      <c r="S19" s="3"/>
      <c r="T19" s="26"/>
      <c r="U19" s="3"/>
      <c r="V19" s="26"/>
      <c r="W19" s="3">
        <v>2</v>
      </c>
      <c r="X19" s="26"/>
      <c r="Y19" s="3"/>
      <c r="Z19" s="26"/>
      <c r="AA19" s="26"/>
      <c r="AB19" s="3"/>
      <c r="AC19" s="3" t="s">
        <v>6</v>
      </c>
    </row>
    <row r="20" spans="1:29" ht="15" customHeight="1">
      <c r="A20" s="59"/>
      <c r="B20" s="59"/>
      <c r="C20" s="59"/>
      <c r="D20" s="59"/>
      <c r="E20" s="6">
        <v>7</v>
      </c>
      <c r="F20" s="7" t="s">
        <v>180</v>
      </c>
      <c r="G20" s="19">
        <v>32</v>
      </c>
      <c r="H20" s="20">
        <f t="shared" si="0"/>
        <v>1.8823529411764706</v>
      </c>
      <c r="I20" s="3"/>
      <c r="J20" s="26"/>
      <c r="K20" s="3"/>
      <c r="L20" s="26"/>
      <c r="M20" s="3"/>
      <c r="N20" s="26"/>
      <c r="O20" s="3">
        <v>2</v>
      </c>
      <c r="P20" s="26"/>
      <c r="Q20" s="3"/>
      <c r="R20" s="26"/>
      <c r="S20" s="3"/>
      <c r="T20" s="26"/>
      <c r="U20" s="3"/>
      <c r="V20" s="26"/>
      <c r="W20" s="3"/>
      <c r="X20" s="26"/>
      <c r="Y20" s="3"/>
      <c r="Z20" s="26"/>
      <c r="AA20" s="26"/>
      <c r="AB20" s="119" t="s">
        <v>6</v>
      </c>
      <c r="AC20" s="3"/>
    </row>
    <row r="21" spans="1:29" ht="14.25">
      <c r="A21" s="59"/>
      <c r="B21" s="59"/>
      <c r="C21" s="59"/>
      <c r="D21" s="59" t="s">
        <v>11</v>
      </c>
      <c r="E21" s="6">
        <v>8</v>
      </c>
      <c r="F21" s="7" t="s">
        <v>89</v>
      </c>
      <c r="G21" s="19">
        <v>64</v>
      </c>
      <c r="H21" s="20">
        <f t="shared" si="0"/>
        <v>3.764705882352941</v>
      </c>
      <c r="I21" s="3">
        <v>4</v>
      </c>
      <c r="J21" s="26"/>
      <c r="K21" s="3">
        <v>2</v>
      </c>
      <c r="L21" s="26"/>
      <c r="M21" s="3"/>
      <c r="N21" s="26"/>
      <c r="O21" s="3"/>
      <c r="P21" s="26"/>
      <c r="Q21" s="3"/>
      <c r="R21" s="26"/>
      <c r="S21" s="3"/>
      <c r="T21" s="26"/>
      <c r="U21" s="3"/>
      <c r="V21" s="26"/>
      <c r="W21" s="3"/>
      <c r="X21" s="26"/>
      <c r="Y21" s="3"/>
      <c r="Z21" s="26"/>
      <c r="AA21" s="26"/>
      <c r="AB21" s="3" t="s">
        <v>6</v>
      </c>
      <c r="AC21" s="3"/>
    </row>
    <row r="22" spans="1:29" ht="14.25">
      <c r="A22" s="59"/>
      <c r="B22" s="59"/>
      <c r="C22" s="59"/>
      <c r="D22" s="59"/>
      <c r="E22" s="6">
        <v>9</v>
      </c>
      <c r="F22" s="7" t="s">
        <v>90</v>
      </c>
      <c r="G22" s="19">
        <v>64</v>
      </c>
      <c r="H22" s="20">
        <f t="shared" si="0"/>
        <v>3.764705882352941</v>
      </c>
      <c r="I22" s="3">
        <v>4</v>
      </c>
      <c r="J22" s="26"/>
      <c r="K22" s="3"/>
      <c r="L22" s="26"/>
      <c r="M22" s="3"/>
      <c r="N22" s="26"/>
      <c r="O22" s="3"/>
      <c r="P22" s="26"/>
      <c r="Q22" s="3"/>
      <c r="R22" s="26"/>
      <c r="S22" s="3"/>
      <c r="T22" s="26"/>
      <c r="U22" s="3"/>
      <c r="V22" s="26"/>
      <c r="W22" s="3"/>
      <c r="X22" s="26"/>
      <c r="Y22" s="3"/>
      <c r="Z22" s="26"/>
      <c r="AA22" s="26"/>
      <c r="AB22" s="3"/>
      <c r="AC22" s="3" t="s">
        <v>6</v>
      </c>
    </row>
    <row r="23" spans="1:29" ht="18.75" customHeight="1">
      <c r="A23" s="59"/>
      <c r="B23" s="51" t="s">
        <v>17</v>
      </c>
      <c r="C23" s="51"/>
      <c r="D23" s="51"/>
      <c r="E23" s="51"/>
      <c r="F23" s="51"/>
      <c r="G23" s="14">
        <f>SUM(G6:G22)</f>
        <v>1946</v>
      </c>
      <c r="H23" s="14">
        <f>SUM(H6:H22)</f>
        <v>114.4705882352941</v>
      </c>
      <c r="I23" s="14">
        <f>SUM(I6:I22)</f>
        <v>26</v>
      </c>
      <c r="J23" s="14"/>
      <c r="K23" s="14">
        <f>SUM(K6:K22)</f>
        <v>22</v>
      </c>
      <c r="L23" s="14"/>
      <c r="M23" s="14">
        <f>SUM(M6:M22)</f>
        <v>16</v>
      </c>
      <c r="N23" s="14"/>
      <c r="O23" s="14">
        <f>SUM(O6:O22)</f>
        <v>18</v>
      </c>
      <c r="P23" s="14"/>
      <c r="Q23" s="14">
        <f>SUM(Q6:Q22)</f>
        <v>6</v>
      </c>
      <c r="R23" s="14"/>
      <c r="S23" s="14">
        <f>SUM(S6:S22)</f>
        <v>6</v>
      </c>
      <c r="T23" s="14"/>
      <c r="U23" s="14">
        <f>SUM(U6:U22)</f>
        <v>6</v>
      </c>
      <c r="V23" s="14"/>
      <c r="W23" s="14">
        <f>SUM(W6:W22)</f>
        <v>8</v>
      </c>
      <c r="X23" s="14"/>
      <c r="Y23" s="14">
        <f>SUM(Y6:Y22)</f>
        <v>0</v>
      </c>
      <c r="Z23" s="14"/>
      <c r="AA23" s="14">
        <f>SUM(AA6:AA22)</f>
        <v>0</v>
      </c>
      <c r="AB23" s="15"/>
      <c r="AC23" s="15"/>
    </row>
    <row r="24" spans="1:29" ht="15" customHeight="1">
      <c r="A24" s="59" t="s">
        <v>4</v>
      </c>
      <c r="B24" s="59" t="s">
        <v>13</v>
      </c>
      <c r="C24" s="59"/>
      <c r="D24" s="59"/>
      <c r="E24" s="6">
        <v>1</v>
      </c>
      <c r="F24" s="7" t="s">
        <v>98</v>
      </c>
      <c r="G24" s="19">
        <v>96</v>
      </c>
      <c r="H24" s="20">
        <f t="shared" si="0"/>
        <v>5.647058823529412</v>
      </c>
      <c r="I24" s="3"/>
      <c r="J24" s="26"/>
      <c r="K24" s="3">
        <v>6</v>
      </c>
      <c r="L24" s="26"/>
      <c r="M24" s="3"/>
      <c r="N24" s="26"/>
      <c r="O24" s="3"/>
      <c r="P24" s="26"/>
      <c r="Q24" s="3"/>
      <c r="R24" s="26"/>
      <c r="S24" s="3"/>
      <c r="T24" s="26"/>
      <c r="U24" s="3"/>
      <c r="V24" s="26"/>
      <c r="W24" s="3"/>
      <c r="X24" s="26"/>
      <c r="Y24" s="3"/>
      <c r="Z24" s="26"/>
      <c r="AA24" s="26"/>
      <c r="AB24" s="3" t="s">
        <v>6</v>
      </c>
      <c r="AC24" s="3"/>
    </row>
    <row r="25" spans="1:29" ht="15" customHeight="1">
      <c r="A25" s="59"/>
      <c r="B25" s="59"/>
      <c r="C25" s="59"/>
      <c r="D25" s="59"/>
      <c r="E25" s="6">
        <v>2</v>
      </c>
      <c r="F25" s="7" t="s">
        <v>99</v>
      </c>
      <c r="G25" s="19">
        <v>96</v>
      </c>
      <c r="H25" s="20">
        <f t="shared" si="0"/>
        <v>5.647058823529412</v>
      </c>
      <c r="I25" s="3"/>
      <c r="J25" s="26"/>
      <c r="K25" s="3"/>
      <c r="L25" s="26"/>
      <c r="M25" s="3"/>
      <c r="N25" s="26"/>
      <c r="O25" s="3"/>
      <c r="P25" s="26"/>
      <c r="Q25" s="3"/>
      <c r="R25" s="26"/>
      <c r="S25" s="3"/>
      <c r="T25" s="26"/>
      <c r="U25" s="3"/>
      <c r="V25" s="26"/>
      <c r="W25" s="3"/>
      <c r="X25" s="26"/>
      <c r="Y25" s="3"/>
      <c r="Z25" s="26"/>
      <c r="AA25" s="26"/>
      <c r="AB25" s="3" t="s">
        <v>6</v>
      </c>
      <c r="AC25" s="3"/>
    </row>
    <row r="26" spans="1:29" ht="15" customHeight="1">
      <c r="A26" s="59"/>
      <c r="B26" s="59"/>
      <c r="C26" s="59"/>
      <c r="D26" s="59"/>
      <c r="E26" s="6">
        <v>3</v>
      </c>
      <c r="F26" s="7" t="s">
        <v>100</v>
      </c>
      <c r="G26" s="19">
        <v>66</v>
      </c>
      <c r="H26" s="20">
        <f t="shared" si="0"/>
        <v>3.8823529411764706</v>
      </c>
      <c r="I26" s="3"/>
      <c r="J26" s="26"/>
      <c r="K26" s="3"/>
      <c r="L26" s="26"/>
      <c r="M26" s="3">
        <v>4</v>
      </c>
      <c r="N26" s="26"/>
      <c r="O26" s="3"/>
      <c r="P26" s="26"/>
      <c r="Q26" s="3"/>
      <c r="R26" s="26"/>
      <c r="S26" s="3"/>
      <c r="T26" s="26"/>
      <c r="U26" s="3"/>
      <c r="V26" s="26"/>
      <c r="W26" s="3"/>
      <c r="X26" s="26"/>
      <c r="Y26" s="3"/>
      <c r="Z26" s="26"/>
      <c r="AA26" s="26"/>
      <c r="AB26" s="3" t="s">
        <v>6</v>
      </c>
      <c r="AC26" s="3"/>
    </row>
    <row r="27" spans="1:29" ht="15" customHeight="1">
      <c r="A27" s="59"/>
      <c r="B27" s="59"/>
      <c r="C27" s="59"/>
      <c r="D27" s="59"/>
      <c r="E27" s="6">
        <v>4</v>
      </c>
      <c r="F27" s="7" t="s">
        <v>101</v>
      </c>
      <c r="G27" s="19">
        <v>68</v>
      </c>
      <c r="H27" s="20">
        <f t="shared" si="0"/>
        <v>4</v>
      </c>
      <c r="I27" s="3"/>
      <c r="J27" s="26"/>
      <c r="K27" s="3"/>
      <c r="L27" s="26"/>
      <c r="M27" s="3"/>
      <c r="N27" s="26"/>
      <c r="O27" s="3"/>
      <c r="P27" s="26"/>
      <c r="Q27" s="3"/>
      <c r="R27" s="26"/>
      <c r="S27" s="3"/>
      <c r="T27" s="26"/>
      <c r="U27" s="3"/>
      <c r="V27" s="26"/>
      <c r="W27" s="3"/>
      <c r="X27" s="26"/>
      <c r="Y27" s="3"/>
      <c r="Z27" s="26"/>
      <c r="AA27" s="26"/>
      <c r="AB27" s="3" t="s">
        <v>6</v>
      </c>
      <c r="AC27" s="3"/>
    </row>
    <row r="28" spans="1:29" ht="15" customHeight="1">
      <c r="A28" s="59"/>
      <c r="B28" s="59"/>
      <c r="C28" s="59"/>
      <c r="D28" s="59"/>
      <c r="E28" s="6">
        <v>5</v>
      </c>
      <c r="F28" s="7" t="s">
        <v>102</v>
      </c>
      <c r="G28" s="19">
        <v>96</v>
      </c>
      <c r="H28" s="20">
        <f t="shared" si="0"/>
        <v>5.647058823529412</v>
      </c>
      <c r="I28" s="3"/>
      <c r="J28" s="26"/>
      <c r="K28" s="3"/>
      <c r="L28" s="26"/>
      <c r="M28" s="3"/>
      <c r="N28" s="26"/>
      <c r="O28" s="3"/>
      <c r="P28" s="26"/>
      <c r="Q28" s="3"/>
      <c r="R28" s="26"/>
      <c r="S28" s="3"/>
      <c r="T28" s="26"/>
      <c r="U28" s="3"/>
      <c r="V28" s="26"/>
      <c r="W28" s="3"/>
      <c r="X28" s="26"/>
      <c r="Y28" s="3"/>
      <c r="Z28" s="26"/>
      <c r="AA28" s="26"/>
      <c r="AB28" s="3" t="s">
        <v>6</v>
      </c>
      <c r="AC28" s="3"/>
    </row>
    <row r="29" spans="1:29" ht="15" customHeight="1">
      <c r="A29" s="59"/>
      <c r="B29" s="59"/>
      <c r="C29" s="59"/>
      <c r="D29" s="59"/>
      <c r="E29" s="6">
        <v>6</v>
      </c>
      <c r="F29" s="7" t="s">
        <v>103</v>
      </c>
      <c r="G29" s="19">
        <v>34</v>
      </c>
      <c r="H29" s="20">
        <f t="shared" si="0"/>
        <v>2</v>
      </c>
      <c r="I29" s="3"/>
      <c r="J29" s="26"/>
      <c r="K29" s="3"/>
      <c r="L29" s="26"/>
      <c r="M29" s="3"/>
      <c r="N29" s="26"/>
      <c r="O29" s="3"/>
      <c r="P29" s="26"/>
      <c r="Q29" s="3"/>
      <c r="R29" s="26"/>
      <c r="S29" s="3"/>
      <c r="T29" s="26"/>
      <c r="U29" s="3"/>
      <c r="V29" s="26"/>
      <c r="W29" s="3"/>
      <c r="X29" s="26"/>
      <c r="Y29" s="3"/>
      <c r="Z29" s="26"/>
      <c r="AA29" s="26"/>
      <c r="AB29" s="3" t="s">
        <v>6</v>
      </c>
      <c r="AC29" s="3"/>
    </row>
    <row r="30" spans="1:29" ht="15" customHeight="1">
      <c r="A30" s="59"/>
      <c r="B30" s="59"/>
      <c r="C30" s="59"/>
      <c r="D30" s="59"/>
      <c r="E30" s="6">
        <v>7</v>
      </c>
      <c r="F30" s="7" t="s">
        <v>104</v>
      </c>
      <c r="G30" s="19">
        <v>132</v>
      </c>
      <c r="H30" s="20">
        <f t="shared" si="0"/>
        <v>7.764705882352941</v>
      </c>
      <c r="I30" s="3"/>
      <c r="J30" s="26"/>
      <c r="K30" s="3"/>
      <c r="L30" s="26"/>
      <c r="M30" s="3"/>
      <c r="N30" s="26"/>
      <c r="O30" s="3"/>
      <c r="P30" s="26"/>
      <c r="Q30" s="3">
        <v>6</v>
      </c>
      <c r="R30" s="26"/>
      <c r="S30" s="3">
        <v>6</v>
      </c>
      <c r="T30" s="26"/>
      <c r="U30" s="3"/>
      <c r="V30" s="26"/>
      <c r="W30" s="3"/>
      <c r="X30" s="26"/>
      <c r="Y30" s="3"/>
      <c r="Z30" s="26"/>
      <c r="AA30" s="26"/>
      <c r="AB30" s="3" t="s">
        <v>6</v>
      </c>
      <c r="AC30" s="3"/>
    </row>
    <row r="31" spans="1:29" ht="15" customHeight="1">
      <c r="A31" s="59"/>
      <c r="B31" s="59"/>
      <c r="C31" s="59"/>
      <c r="D31" s="59"/>
      <c r="E31" s="6">
        <v>8</v>
      </c>
      <c r="F31" s="7" t="s">
        <v>105</v>
      </c>
      <c r="G31" s="19">
        <v>124</v>
      </c>
      <c r="H31" s="20">
        <f t="shared" si="0"/>
        <v>7.294117647058823</v>
      </c>
      <c r="I31" s="3"/>
      <c r="J31" s="26"/>
      <c r="K31" s="3"/>
      <c r="L31" s="26"/>
      <c r="M31" s="3"/>
      <c r="N31" s="26"/>
      <c r="O31" s="3"/>
      <c r="P31" s="26"/>
      <c r="Q31" s="3">
        <v>6</v>
      </c>
      <c r="R31" s="26"/>
      <c r="S31" s="3">
        <v>6</v>
      </c>
      <c r="T31" s="26"/>
      <c r="U31" s="3"/>
      <c r="V31" s="26"/>
      <c r="W31" s="3"/>
      <c r="X31" s="26"/>
      <c r="Y31" s="3"/>
      <c r="Z31" s="26"/>
      <c r="AA31" s="26"/>
      <c r="AB31" s="3" t="s">
        <v>6</v>
      </c>
      <c r="AC31" s="3"/>
    </row>
    <row r="32" spans="1:29" ht="15" customHeight="1">
      <c r="A32" s="59"/>
      <c r="B32" s="59"/>
      <c r="C32" s="59"/>
      <c r="D32" s="59"/>
      <c r="E32" s="6">
        <v>9</v>
      </c>
      <c r="F32" s="7" t="s">
        <v>106</v>
      </c>
      <c r="G32" s="19">
        <v>124</v>
      </c>
      <c r="H32" s="20">
        <f t="shared" si="0"/>
        <v>7.294117647058823</v>
      </c>
      <c r="I32" s="3"/>
      <c r="J32" s="26"/>
      <c r="K32" s="3"/>
      <c r="L32" s="26"/>
      <c r="M32" s="3"/>
      <c r="N32" s="26"/>
      <c r="O32" s="3"/>
      <c r="P32" s="26"/>
      <c r="Q32" s="3">
        <v>6</v>
      </c>
      <c r="R32" s="26"/>
      <c r="S32" s="3">
        <v>6</v>
      </c>
      <c r="T32" s="26"/>
      <c r="U32" s="3"/>
      <c r="V32" s="26"/>
      <c r="W32" s="3"/>
      <c r="X32" s="26"/>
      <c r="Y32" s="3"/>
      <c r="Z32" s="26"/>
      <c r="AA32" s="26"/>
      <c r="AB32" s="3" t="s">
        <v>6</v>
      </c>
      <c r="AC32" s="3"/>
    </row>
    <row r="33" spans="1:29" ht="15" customHeight="1">
      <c r="A33" s="59"/>
      <c r="B33" s="59"/>
      <c r="C33" s="59"/>
      <c r="D33" s="59"/>
      <c r="E33" s="6">
        <v>10</v>
      </c>
      <c r="F33" s="7" t="s">
        <v>107</v>
      </c>
      <c r="G33" s="19">
        <v>54</v>
      </c>
      <c r="H33" s="20">
        <f t="shared" si="0"/>
        <v>3.176470588235294</v>
      </c>
      <c r="I33" s="3"/>
      <c r="J33" s="26"/>
      <c r="K33" s="3"/>
      <c r="L33" s="26"/>
      <c r="M33" s="3"/>
      <c r="N33" s="26"/>
      <c r="O33" s="3"/>
      <c r="P33" s="26"/>
      <c r="Q33" s="3"/>
      <c r="R33" s="26"/>
      <c r="S33" s="3"/>
      <c r="T33" s="26"/>
      <c r="U33" s="3"/>
      <c r="V33" s="26"/>
      <c r="W33" s="3"/>
      <c r="X33" s="26"/>
      <c r="Y33" s="3"/>
      <c r="Z33" s="26"/>
      <c r="AA33" s="26"/>
      <c r="AB33" s="3" t="s">
        <v>6</v>
      </c>
      <c r="AC33" s="3"/>
    </row>
    <row r="34" spans="1:29" ht="15" customHeight="1">
      <c r="A34" s="59"/>
      <c r="B34" s="59"/>
      <c r="C34" s="59"/>
      <c r="D34" s="59"/>
      <c r="E34" s="6">
        <v>11</v>
      </c>
      <c r="F34" s="7" t="s">
        <v>108</v>
      </c>
      <c r="G34" s="19">
        <v>68</v>
      </c>
      <c r="H34" s="20">
        <f t="shared" si="0"/>
        <v>4</v>
      </c>
      <c r="I34" s="3"/>
      <c r="J34" s="26"/>
      <c r="K34" s="3"/>
      <c r="L34" s="26"/>
      <c r="M34" s="3"/>
      <c r="N34" s="26"/>
      <c r="O34" s="3"/>
      <c r="P34" s="26"/>
      <c r="Q34" s="3"/>
      <c r="R34" s="26"/>
      <c r="S34" s="3"/>
      <c r="T34" s="26"/>
      <c r="U34" s="3"/>
      <c r="V34" s="26"/>
      <c r="W34" s="3"/>
      <c r="X34" s="26"/>
      <c r="Y34" s="3"/>
      <c r="Z34" s="26"/>
      <c r="AA34" s="26"/>
      <c r="AB34" s="3" t="s">
        <v>6</v>
      </c>
      <c r="AC34" s="3"/>
    </row>
    <row r="35" spans="1:29" ht="15" customHeight="1">
      <c r="A35" s="59"/>
      <c r="B35" s="59"/>
      <c r="C35" s="59"/>
      <c r="D35" s="59"/>
      <c r="E35" s="6">
        <v>12</v>
      </c>
      <c r="F35" s="7" t="s">
        <v>109</v>
      </c>
      <c r="G35" s="19">
        <v>30</v>
      </c>
      <c r="H35" s="20">
        <f t="shared" si="0"/>
        <v>1.7647058823529411</v>
      </c>
      <c r="I35" s="3"/>
      <c r="J35" s="26"/>
      <c r="K35" s="3"/>
      <c r="L35" s="26"/>
      <c r="M35" s="3"/>
      <c r="N35" s="26"/>
      <c r="O35" s="3"/>
      <c r="P35" s="26"/>
      <c r="Q35" s="3">
        <v>4</v>
      </c>
      <c r="R35" s="26"/>
      <c r="S35" s="3"/>
      <c r="T35" s="26"/>
      <c r="U35" s="3"/>
      <c r="V35" s="26"/>
      <c r="W35" s="3"/>
      <c r="X35" s="26"/>
      <c r="Y35" s="3"/>
      <c r="Z35" s="26"/>
      <c r="AA35" s="26"/>
      <c r="AB35" s="3" t="s">
        <v>6</v>
      </c>
      <c r="AC35" s="3"/>
    </row>
    <row r="36" spans="1:29" ht="15" customHeight="1">
      <c r="A36" s="59"/>
      <c r="B36" s="59"/>
      <c r="C36" s="59"/>
      <c r="D36" s="59"/>
      <c r="E36" s="6">
        <v>13</v>
      </c>
      <c r="F36" s="7" t="s">
        <v>110</v>
      </c>
      <c r="G36" s="19">
        <v>70</v>
      </c>
      <c r="H36" s="20">
        <f t="shared" si="0"/>
        <v>4.117647058823529</v>
      </c>
      <c r="I36" s="3"/>
      <c r="J36" s="26"/>
      <c r="K36" s="3"/>
      <c r="L36" s="26"/>
      <c r="M36" s="3"/>
      <c r="N36" s="26"/>
      <c r="O36" s="3"/>
      <c r="P36" s="26"/>
      <c r="Q36" s="3"/>
      <c r="R36" s="26"/>
      <c r="S36" s="3"/>
      <c r="T36" s="26"/>
      <c r="U36" s="3">
        <v>2</v>
      </c>
      <c r="V36" s="26"/>
      <c r="W36" s="3"/>
      <c r="X36" s="26"/>
      <c r="Y36" s="3"/>
      <c r="Z36" s="26"/>
      <c r="AA36" s="26"/>
      <c r="AB36" s="3" t="s">
        <v>6</v>
      </c>
      <c r="AC36" s="3"/>
    </row>
    <row r="37" spans="1:29" ht="15" customHeight="1">
      <c r="A37" s="59"/>
      <c r="B37" s="59"/>
      <c r="C37" s="59"/>
      <c r="D37" s="59"/>
      <c r="E37" s="6">
        <v>14</v>
      </c>
      <c r="F37" s="7" t="s">
        <v>111</v>
      </c>
      <c r="G37" s="19">
        <v>34</v>
      </c>
      <c r="H37" s="20">
        <f t="shared" si="0"/>
        <v>2</v>
      </c>
      <c r="I37" s="3"/>
      <c r="J37" s="26"/>
      <c r="K37" s="3"/>
      <c r="L37" s="26"/>
      <c r="M37" s="3"/>
      <c r="N37" s="26"/>
      <c r="O37" s="3"/>
      <c r="P37" s="26"/>
      <c r="Q37" s="3"/>
      <c r="R37" s="26"/>
      <c r="S37" s="3">
        <v>4</v>
      </c>
      <c r="T37" s="26"/>
      <c r="U37" s="3"/>
      <c r="V37" s="26"/>
      <c r="W37" s="3"/>
      <c r="X37" s="26"/>
      <c r="Y37" s="3"/>
      <c r="Z37" s="26"/>
      <c r="AA37" s="26"/>
      <c r="AB37" s="3"/>
      <c r="AC37" s="3" t="s">
        <v>6</v>
      </c>
    </row>
    <row r="38" spans="1:29" ht="15" customHeight="1">
      <c r="A38" s="59"/>
      <c r="B38" s="59"/>
      <c r="C38" s="59"/>
      <c r="D38" s="59"/>
      <c r="E38" s="6">
        <v>15</v>
      </c>
      <c r="F38" s="7" t="s">
        <v>112</v>
      </c>
      <c r="G38" s="19">
        <v>68</v>
      </c>
      <c r="H38" s="20">
        <f t="shared" si="0"/>
        <v>4</v>
      </c>
      <c r="I38" s="3"/>
      <c r="J38" s="26"/>
      <c r="K38" s="3"/>
      <c r="L38" s="26"/>
      <c r="M38" s="3"/>
      <c r="N38" s="26"/>
      <c r="O38" s="3"/>
      <c r="P38" s="26"/>
      <c r="Q38" s="3"/>
      <c r="R38" s="26"/>
      <c r="S38" s="3"/>
      <c r="T38" s="26"/>
      <c r="U38" s="3"/>
      <c r="V38" s="26"/>
      <c r="W38" s="3"/>
      <c r="X38" s="26"/>
      <c r="Y38" s="3"/>
      <c r="Z38" s="26"/>
      <c r="AA38" s="26"/>
      <c r="AB38" s="3" t="s">
        <v>6</v>
      </c>
      <c r="AC38" s="3"/>
    </row>
    <row r="39" spans="1:29" ht="15" customHeight="1">
      <c r="A39" s="59"/>
      <c r="B39" s="59"/>
      <c r="C39" s="59"/>
      <c r="D39" s="59"/>
      <c r="E39" s="6">
        <v>16</v>
      </c>
      <c r="F39" s="7" t="s">
        <v>113</v>
      </c>
      <c r="G39" s="19">
        <v>68</v>
      </c>
      <c r="H39" s="20">
        <f t="shared" si="0"/>
        <v>4</v>
      </c>
      <c r="I39" s="3"/>
      <c r="J39" s="26"/>
      <c r="K39" s="3"/>
      <c r="L39" s="26"/>
      <c r="M39" s="3"/>
      <c r="N39" s="26"/>
      <c r="O39" s="3"/>
      <c r="P39" s="26"/>
      <c r="Q39" s="3"/>
      <c r="R39" s="26"/>
      <c r="S39" s="3"/>
      <c r="T39" s="26"/>
      <c r="U39" s="3"/>
      <c r="V39" s="26"/>
      <c r="W39" s="3"/>
      <c r="X39" s="26"/>
      <c r="Y39" s="3"/>
      <c r="Z39" s="26"/>
      <c r="AA39" s="26"/>
      <c r="AB39" s="3" t="s">
        <v>6</v>
      </c>
      <c r="AC39" s="3"/>
    </row>
    <row r="40" spans="1:29" ht="15" customHeight="1">
      <c r="A40" s="59"/>
      <c r="B40" s="59"/>
      <c r="C40" s="59"/>
      <c r="D40" s="59"/>
      <c r="E40" s="6">
        <v>17</v>
      </c>
      <c r="F40" s="7" t="s">
        <v>114</v>
      </c>
      <c r="G40" s="19">
        <v>88</v>
      </c>
      <c r="H40" s="20">
        <f t="shared" si="0"/>
        <v>5.176470588235294</v>
      </c>
      <c r="I40" s="3"/>
      <c r="J40" s="26"/>
      <c r="K40" s="3"/>
      <c r="L40" s="26"/>
      <c r="M40" s="3"/>
      <c r="N40" s="26"/>
      <c r="O40" s="3"/>
      <c r="P40" s="26"/>
      <c r="Q40" s="3"/>
      <c r="R40" s="26"/>
      <c r="S40" s="3"/>
      <c r="T40" s="26"/>
      <c r="U40" s="3">
        <v>6</v>
      </c>
      <c r="V40" s="26"/>
      <c r="W40" s="3">
        <v>6</v>
      </c>
      <c r="X40" s="26"/>
      <c r="Y40" s="3"/>
      <c r="Z40" s="26"/>
      <c r="AA40" s="26"/>
      <c r="AB40" s="3" t="s">
        <v>6</v>
      </c>
      <c r="AC40" s="3"/>
    </row>
    <row r="41" spans="1:29" ht="15" customHeight="1">
      <c r="A41" s="59"/>
      <c r="B41" s="59"/>
      <c r="C41" s="59"/>
      <c r="D41" s="59"/>
      <c r="E41" s="6">
        <v>18</v>
      </c>
      <c r="F41" s="7" t="s">
        <v>115</v>
      </c>
      <c r="G41" s="19">
        <v>88</v>
      </c>
      <c r="H41" s="20">
        <f t="shared" si="0"/>
        <v>5.176470588235294</v>
      </c>
      <c r="I41" s="3"/>
      <c r="J41" s="26"/>
      <c r="K41" s="3"/>
      <c r="L41" s="26"/>
      <c r="M41" s="3"/>
      <c r="N41" s="26"/>
      <c r="O41" s="3"/>
      <c r="P41" s="26"/>
      <c r="Q41" s="3"/>
      <c r="R41" s="26"/>
      <c r="S41" s="3"/>
      <c r="T41" s="26"/>
      <c r="U41" s="3">
        <v>2</v>
      </c>
      <c r="V41" s="26"/>
      <c r="W41" s="3"/>
      <c r="X41" s="26"/>
      <c r="Y41" s="3"/>
      <c r="Z41" s="26"/>
      <c r="AA41" s="26"/>
      <c r="AB41" s="3" t="s">
        <v>6</v>
      </c>
      <c r="AC41" s="3"/>
    </row>
    <row r="42" spans="1:29" ht="15" customHeight="1">
      <c r="A42" s="59"/>
      <c r="B42" s="59"/>
      <c r="C42" s="59"/>
      <c r="D42" s="59"/>
      <c r="E42" s="6">
        <v>19</v>
      </c>
      <c r="F42" s="7" t="s">
        <v>116</v>
      </c>
      <c r="G42" s="19">
        <v>56</v>
      </c>
      <c r="H42" s="20">
        <f t="shared" si="0"/>
        <v>3.2941176470588234</v>
      </c>
      <c r="I42" s="3"/>
      <c r="J42" s="26"/>
      <c r="K42" s="3"/>
      <c r="L42" s="26"/>
      <c r="M42" s="3"/>
      <c r="N42" s="26"/>
      <c r="O42" s="3"/>
      <c r="P42" s="26"/>
      <c r="Q42" s="3"/>
      <c r="R42" s="26"/>
      <c r="S42" s="3"/>
      <c r="T42" s="26"/>
      <c r="U42" s="3"/>
      <c r="V42" s="26"/>
      <c r="W42" s="3"/>
      <c r="X42" s="26"/>
      <c r="Y42" s="3"/>
      <c r="Z42" s="26"/>
      <c r="AA42" s="26"/>
      <c r="AB42" s="3" t="s">
        <v>6</v>
      </c>
      <c r="AC42" s="3"/>
    </row>
    <row r="43" spans="1:29" ht="15" customHeight="1">
      <c r="A43" s="59"/>
      <c r="B43" s="59"/>
      <c r="C43" s="59"/>
      <c r="D43" s="59"/>
      <c r="E43" s="6">
        <v>20</v>
      </c>
      <c r="F43" s="7" t="s">
        <v>117</v>
      </c>
      <c r="G43" s="19">
        <v>56</v>
      </c>
      <c r="H43" s="20">
        <f t="shared" si="0"/>
        <v>3.2941176470588234</v>
      </c>
      <c r="I43" s="3"/>
      <c r="J43" s="26"/>
      <c r="K43" s="3"/>
      <c r="L43" s="26"/>
      <c r="M43" s="3"/>
      <c r="N43" s="26"/>
      <c r="O43" s="3">
        <v>6</v>
      </c>
      <c r="P43" s="26"/>
      <c r="Q43" s="3"/>
      <c r="R43" s="26"/>
      <c r="S43" s="3"/>
      <c r="T43" s="26"/>
      <c r="U43" s="3"/>
      <c r="V43" s="26"/>
      <c r="W43" s="3"/>
      <c r="X43" s="26"/>
      <c r="Y43" s="3"/>
      <c r="Z43" s="26"/>
      <c r="AA43" s="26"/>
      <c r="AB43" s="3" t="s">
        <v>6</v>
      </c>
      <c r="AC43" s="3"/>
    </row>
    <row r="44" spans="1:29" ht="15" customHeight="1">
      <c r="A44" s="59"/>
      <c r="B44" s="59"/>
      <c r="C44" s="59"/>
      <c r="D44" s="59"/>
      <c r="E44" s="6">
        <v>21</v>
      </c>
      <c r="F44" s="42" t="s">
        <v>179</v>
      </c>
      <c r="G44" s="19">
        <v>32</v>
      </c>
      <c r="H44" s="20">
        <f t="shared" si="0"/>
        <v>1.8823529411764706</v>
      </c>
      <c r="I44" s="3">
        <v>2</v>
      </c>
      <c r="J44" s="26"/>
      <c r="K44" s="3"/>
      <c r="L44" s="26"/>
      <c r="M44" s="3"/>
      <c r="N44" s="26"/>
      <c r="O44" s="3"/>
      <c r="P44" s="26"/>
      <c r="Q44" s="3"/>
      <c r="R44" s="26"/>
      <c r="S44" s="3"/>
      <c r="T44" s="26"/>
      <c r="U44" s="3"/>
      <c r="V44" s="26"/>
      <c r="W44" s="3"/>
      <c r="X44" s="26"/>
      <c r="Y44" s="3"/>
      <c r="Z44" s="26"/>
      <c r="AA44" s="26"/>
      <c r="AB44" s="3"/>
      <c r="AC44" s="3" t="s">
        <v>6</v>
      </c>
    </row>
    <row r="45" spans="1:29" ht="15" customHeight="1">
      <c r="A45" s="59"/>
      <c r="B45" s="59"/>
      <c r="C45" s="59"/>
      <c r="D45" s="59"/>
      <c r="E45" s="6">
        <v>22</v>
      </c>
      <c r="F45" s="7" t="s">
        <v>182</v>
      </c>
      <c r="G45" s="19">
        <f>I5*I45+K5*K45+M5*M45+O5*O45+Q5*Q45+S5*S45+U5*U45+W5*W45+Y5*Y45+AA5*AA45</f>
        <v>64</v>
      </c>
      <c r="H45" s="20">
        <f t="shared" si="0"/>
        <v>3.764705882352941</v>
      </c>
      <c r="I45" s="3"/>
      <c r="J45" s="26"/>
      <c r="K45" s="3"/>
      <c r="L45" s="26"/>
      <c r="M45" s="3">
        <v>4</v>
      </c>
      <c r="N45" s="26"/>
      <c r="O45" s="3"/>
      <c r="P45" s="26"/>
      <c r="Q45" s="3"/>
      <c r="R45" s="26"/>
      <c r="S45" s="3"/>
      <c r="T45" s="26"/>
      <c r="U45" s="3"/>
      <c r="V45" s="26"/>
      <c r="W45" s="3"/>
      <c r="X45" s="26"/>
      <c r="Y45" s="3"/>
      <c r="Z45" s="26"/>
      <c r="AA45" s="26"/>
      <c r="AB45" s="3" t="s">
        <v>6</v>
      </c>
      <c r="AC45" s="3"/>
    </row>
    <row r="46" spans="1:29" ht="15" customHeight="1">
      <c r="A46" s="59"/>
      <c r="B46" s="59"/>
      <c r="C46" s="59"/>
      <c r="D46" s="59"/>
      <c r="E46" s="6">
        <v>23</v>
      </c>
      <c r="F46" s="7" t="s">
        <v>184</v>
      </c>
      <c r="G46" s="19"/>
      <c r="H46" s="20"/>
      <c r="I46" s="3"/>
      <c r="J46" s="26"/>
      <c r="K46" s="3"/>
      <c r="L46" s="26"/>
      <c r="M46" s="3"/>
      <c r="N46" s="26"/>
      <c r="O46" s="3">
        <v>4</v>
      </c>
      <c r="P46" s="26"/>
      <c r="Q46" s="3"/>
      <c r="R46" s="26"/>
      <c r="S46" s="3"/>
      <c r="T46" s="26"/>
      <c r="U46" s="3"/>
      <c r="V46" s="26"/>
      <c r="W46" s="3"/>
      <c r="X46" s="26"/>
      <c r="Y46" s="3"/>
      <c r="Z46" s="26"/>
      <c r="AA46" s="26"/>
      <c r="AB46" s="3" t="s">
        <v>6</v>
      </c>
      <c r="AC46" s="3"/>
    </row>
    <row r="47" spans="1:29" ht="15" customHeight="1">
      <c r="A47" s="59"/>
      <c r="B47" s="59"/>
      <c r="C47" s="59"/>
      <c r="D47" s="59"/>
      <c r="E47" s="6">
        <v>24</v>
      </c>
      <c r="F47" s="7" t="s">
        <v>183</v>
      </c>
      <c r="G47" s="19">
        <f>I5*I47+K5*K47+M5*M47+O5*O47+Q5*Q47+S5*S47+U5*U47+W5*W47+Y5*Y47+AA5*AA47</f>
        <v>64</v>
      </c>
      <c r="H47" s="20">
        <f t="shared" si="0"/>
        <v>3.764705882352941</v>
      </c>
      <c r="I47" s="3"/>
      <c r="J47" s="26"/>
      <c r="K47" s="3"/>
      <c r="L47" s="26"/>
      <c r="M47" s="3">
        <v>4</v>
      </c>
      <c r="N47" s="26"/>
      <c r="O47" s="3"/>
      <c r="P47" s="26"/>
      <c r="Q47" s="3"/>
      <c r="R47" s="26"/>
      <c r="S47" s="3"/>
      <c r="T47" s="26"/>
      <c r="U47" s="3"/>
      <c r="V47" s="26"/>
      <c r="W47" s="3"/>
      <c r="X47" s="26"/>
      <c r="Y47" s="3"/>
      <c r="Z47" s="26"/>
      <c r="AA47" s="26"/>
      <c r="AB47" s="3"/>
      <c r="AC47" s="3" t="s">
        <v>6</v>
      </c>
    </row>
    <row r="48" spans="1:29" ht="15" customHeight="1">
      <c r="A48" s="59"/>
      <c r="B48" s="3"/>
      <c r="C48" s="3"/>
      <c r="D48" s="3"/>
      <c r="E48" s="6">
        <v>25</v>
      </c>
      <c r="F48" s="118" t="s">
        <v>188</v>
      </c>
      <c r="G48" s="19"/>
      <c r="H48" s="20"/>
      <c r="I48" s="3"/>
      <c r="J48" s="26"/>
      <c r="K48" s="3"/>
      <c r="L48" s="26"/>
      <c r="M48" s="3"/>
      <c r="N48" s="26"/>
      <c r="O48" s="3"/>
      <c r="P48" s="26"/>
      <c r="Q48" s="3"/>
      <c r="R48" s="26"/>
      <c r="S48" s="3"/>
      <c r="T48" s="26"/>
      <c r="U48" s="3"/>
      <c r="V48" s="26"/>
      <c r="W48" s="3">
        <v>2</v>
      </c>
      <c r="X48" s="26"/>
      <c r="Y48" s="3"/>
      <c r="Z48" s="26"/>
      <c r="AA48" s="26"/>
      <c r="AB48" s="3"/>
      <c r="AC48" s="3" t="s">
        <v>6</v>
      </c>
    </row>
    <row r="49" spans="1:29" ht="20.25" customHeight="1">
      <c r="A49" s="59"/>
      <c r="B49" s="51" t="s">
        <v>14</v>
      </c>
      <c r="C49" s="51"/>
      <c r="D49" s="51"/>
      <c r="E49" s="51"/>
      <c r="F49" s="51"/>
      <c r="G49" s="15">
        <f>SUM(G24:G47)</f>
        <v>1676</v>
      </c>
      <c r="H49" s="15">
        <f>SUM(H24:H47)</f>
        <v>98.58823529411765</v>
      </c>
      <c r="I49" s="15">
        <f>SUM(I24:I47)</f>
        <v>2</v>
      </c>
      <c r="J49" s="15"/>
      <c r="K49" s="15">
        <f>SUM(K24:K47)</f>
        <v>6</v>
      </c>
      <c r="L49" s="15"/>
      <c r="M49" s="15">
        <f>SUM(M24:M47)</f>
        <v>12</v>
      </c>
      <c r="N49" s="15"/>
      <c r="O49" s="15">
        <f>SUM(O24:O47)</f>
        <v>10</v>
      </c>
      <c r="P49" s="15"/>
      <c r="Q49" s="15">
        <f>SUM(Q24:Q47)</f>
        <v>22</v>
      </c>
      <c r="R49" s="15"/>
      <c r="S49" s="15">
        <f>SUM(S24:S47)</f>
        <v>22</v>
      </c>
      <c r="T49" s="15"/>
      <c r="U49" s="15">
        <f>SUM(U24:U47)</f>
        <v>10</v>
      </c>
      <c r="V49" s="15"/>
      <c r="W49" s="15">
        <v>8</v>
      </c>
      <c r="X49" s="15"/>
      <c r="Y49" s="15">
        <f>SUM(Y24:Y47)</f>
        <v>0</v>
      </c>
      <c r="Z49" s="15"/>
      <c r="AA49" s="15"/>
      <c r="AB49" s="15"/>
      <c r="AC49" s="15"/>
    </row>
    <row r="50" spans="1:29" ht="18" customHeight="1">
      <c r="A50" s="59"/>
      <c r="B50" s="59" t="s">
        <v>15</v>
      </c>
      <c r="C50" s="59"/>
      <c r="D50" s="114" t="s">
        <v>186</v>
      </c>
      <c r="E50" s="43">
        <v>1</v>
      </c>
      <c r="F50" s="44" t="s">
        <v>140</v>
      </c>
      <c r="G50" s="104">
        <v>196</v>
      </c>
      <c r="H50" s="101">
        <f>G50/17</f>
        <v>11.529411764705882</v>
      </c>
      <c r="I50" s="3"/>
      <c r="J50" s="26"/>
      <c r="K50" s="3"/>
      <c r="L50" s="26"/>
      <c r="M50" s="3"/>
      <c r="N50" s="26"/>
      <c r="O50" s="3"/>
      <c r="P50" s="26"/>
      <c r="Q50" s="3"/>
      <c r="R50" s="26"/>
      <c r="S50" s="3"/>
      <c r="T50" s="26"/>
      <c r="U50" s="43">
        <v>12</v>
      </c>
      <c r="V50" s="26"/>
      <c r="W50" s="3">
        <v>12</v>
      </c>
      <c r="X50" s="26"/>
      <c r="Y50" s="10"/>
      <c r="Z50" s="26"/>
      <c r="AA50" s="26"/>
      <c r="AB50" s="4"/>
      <c r="AC50" s="11"/>
    </row>
    <row r="51" spans="1:29" ht="16.5" customHeight="1">
      <c r="A51" s="59"/>
      <c r="B51" s="59"/>
      <c r="C51" s="59"/>
      <c r="D51" s="114"/>
      <c r="E51" s="43">
        <v>2</v>
      </c>
      <c r="F51" s="44" t="s">
        <v>141</v>
      </c>
      <c r="G51" s="105"/>
      <c r="H51" s="102"/>
      <c r="I51" s="3"/>
      <c r="J51" s="26"/>
      <c r="K51" s="3"/>
      <c r="L51" s="26"/>
      <c r="M51" s="3"/>
      <c r="N51" s="26"/>
      <c r="O51" s="3"/>
      <c r="P51" s="26"/>
      <c r="Q51" s="3"/>
      <c r="R51" s="26"/>
      <c r="S51" s="3"/>
      <c r="T51" s="26"/>
      <c r="U51" s="3"/>
      <c r="V51" s="26"/>
      <c r="W51" s="3"/>
      <c r="X51" s="26"/>
      <c r="Y51" s="10"/>
      <c r="Z51" s="26"/>
      <c r="AA51" s="26"/>
      <c r="AB51" s="4"/>
      <c r="AC51" s="12"/>
    </row>
    <row r="52" spans="1:29" ht="14.25">
      <c r="A52" s="59"/>
      <c r="B52" s="59"/>
      <c r="C52" s="59"/>
      <c r="D52" s="114"/>
      <c r="E52" s="43">
        <v>3</v>
      </c>
      <c r="F52" s="44" t="s">
        <v>142</v>
      </c>
      <c r="G52" s="106"/>
      <c r="H52" s="103"/>
      <c r="I52" s="3"/>
      <c r="J52" s="26"/>
      <c r="K52" s="3"/>
      <c r="L52" s="26"/>
      <c r="M52" s="3"/>
      <c r="N52" s="26"/>
      <c r="O52" s="3"/>
      <c r="P52" s="26"/>
      <c r="Q52" s="3"/>
      <c r="R52" s="26"/>
      <c r="S52" s="3"/>
      <c r="T52" s="26"/>
      <c r="U52" s="3"/>
      <c r="V52" s="26"/>
      <c r="W52" s="3"/>
      <c r="X52" s="26"/>
      <c r="Y52" s="10"/>
      <c r="Z52" s="26"/>
      <c r="AA52" s="26"/>
      <c r="AB52" s="4"/>
      <c r="AC52" s="12"/>
    </row>
    <row r="53" spans="1:29" ht="24">
      <c r="A53" s="59"/>
      <c r="B53" s="59"/>
      <c r="C53" s="59"/>
      <c r="D53" s="52"/>
      <c r="E53" s="34">
        <f>E50</f>
        <v>1</v>
      </c>
      <c r="F53" s="8" t="s">
        <v>143</v>
      </c>
      <c r="G53" s="104">
        <f>G50</f>
        <v>196</v>
      </c>
      <c r="H53" s="101">
        <f>G53/17</f>
        <v>11.529411764705882</v>
      </c>
      <c r="I53" s="3"/>
      <c r="J53" s="26"/>
      <c r="K53" s="3"/>
      <c r="L53" s="26"/>
      <c r="M53" s="3"/>
      <c r="N53" s="26"/>
      <c r="O53" s="3"/>
      <c r="P53" s="26"/>
      <c r="Q53" s="3"/>
      <c r="R53" s="26"/>
      <c r="S53" s="3"/>
      <c r="T53" s="26"/>
      <c r="U53" s="30"/>
      <c r="V53" s="26"/>
      <c r="W53" s="3"/>
      <c r="X53" s="26"/>
      <c r="Y53" s="10"/>
      <c r="Z53" s="26"/>
      <c r="AA53" s="26"/>
      <c r="AB53" s="4"/>
      <c r="AC53" s="12"/>
    </row>
    <row r="54" spans="1:29" ht="14.25">
      <c r="A54" s="59"/>
      <c r="B54" s="59"/>
      <c r="C54" s="59"/>
      <c r="D54" s="52"/>
      <c r="E54" s="34">
        <f>E51</f>
        <v>2</v>
      </c>
      <c r="F54" s="8" t="s">
        <v>144</v>
      </c>
      <c r="G54" s="105"/>
      <c r="H54" s="102"/>
      <c r="I54" s="3"/>
      <c r="J54" s="26"/>
      <c r="K54" s="3"/>
      <c r="L54" s="26"/>
      <c r="M54" s="3"/>
      <c r="N54" s="26"/>
      <c r="O54" s="3"/>
      <c r="P54" s="26"/>
      <c r="Q54" s="3"/>
      <c r="R54" s="26"/>
      <c r="S54" s="30"/>
      <c r="T54" s="26"/>
      <c r="U54" s="3"/>
      <c r="V54" s="26"/>
      <c r="W54" s="3"/>
      <c r="X54" s="26"/>
      <c r="Y54" s="10"/>
      <c r="Z54" s="26"/>
      <c r="AA54" s="26"/>
      <c r="AB54" s="4"/>
      <c r="AC54" s="12"/>
    </row>
    <row r="55" spans="1:29" ht="14.25">
      <c r="A55" s="59"/>
      <c r="B55" s="59"/>
      <c r="C55" s="59"/>
      <c r="D55" s="52"/>
      <c r="E55" s="34">
        <f>E52</f>
        <v>3</v>
      </c>
      <c r="F55" s="8" t="s">
        <v>145</v>
      </c>
      <c r="G55" s="106"/>
      <c r="H55" s="103"/>
      <c r="I55" s="3"/>
      <c r="J55" s="26"/>
      <c r="K55" s="3"/>
      <c r="L55" s="26"/>
      <c r="M55" s="3"/>
      <c r="N55" s="26"/>
      <c r="O55" s="3"/>
      <c r="P55" s="26"/>
      <c r="Q55" s="3"/>
      <c r="R55" s="26"/>
      <c r="S55" s="3"/>
      <c r="T55" s="26"/>
      <c r="U55" s="3"/>
      <c r="V55" s="26"/>
      <c r="W55" s="3"/>
      <c r="X55" s="26"/>
      <c r="Y55" s="10"/>
      <c r="Z55" s="26"/>
      <c r="AA55" s="26"/>
      <c r="AB55" s="4"/>
      <c r="AC55" s="12"/>
    </row>
    <row r="56" spans="1:29" ht="14.25">
      <c r="A56" s="59"/>
      <c r="B56" s="59"/>
      <c r="C56" s="59"/>
      <c r="D56" s="52"/>
      <c r="E56" s="34">
        <f>E50</f>
        <v>1</v>
      </c>
      <c r="F56" s="8" t="s">
        <v>146</v>
      </c>
      <c r="G56" s="104">
        <f>G50</f>
        <v>196</v>
      </c>
      <c r="H56" s="101">
        <f>G56/17</f>
        <v>11.529411764705882</v>
      </c>
      <c r="I56" s="3"/>
      <c r="J56" s="26"/>
      <c r="K56" s="3"/>
      <c r="L56" s="26"/>
      <c r="M56" s="3"/>
      <c r="N56" s="26"/>
      <c r="O56" s="3"/>
      <c r="P56" s="26"/>
      <c r="Q56" s="3"/>
      <c r="R56" s="26"/>
      <c r="S56" s="3"/>
      <c r="T56" s="26"/>
      <c r="U56" s="3"/>
      <c r="V56" s="26"/>
      <c r="W56" s="3"/>
      <c r="X56" s="26"/>
      <c r="Y56" s="10"/>
      <c r="Z56" s="26"/>
      <c r="AA56" s="26"/>
      <c r="AB56" s="4"/>
      <c r="AC56" s="12"/>
    </row>
    <row r="57" spans="1:29" ht="14.25">
      <c r="A57" s="59"/>
      <c r="B57" s="59"/>
      <c r="C57" s="59"/>
      <c r="D57" s="52"/>
      <c r="E57" s="34">
        <f>E51</f>
        <v>2</v>
      </c>
      <c r="F57" s="8" t="s">
        <v>147</v>
      </c>
      <c r="G57" s="105"/>
      <c r="H57" s="102"/>
      <c r="I57" s="3"/>
      <c r="J57" s="26"/>
      <c r="K57" s="3"/>
      <c r="L57" s="26"/>
      <c r="M57" s="3"/>
      <c r="N57" s="26"/>
      <c r="O57" s="3"/>
      <c r="P57" s="26"/>
      <c r="Q57" s="3"/>
      <c r="R57" s="26"/>
      <c r="S57" s="3"/>
      <c r="T57" s="26"/>
      <c r="U57" s="3"/>
      <c r="V57" s="26"/>
      <c r="W57" s="3"/>
      <c r="X57" s="26"/>
      <c r="Y57" s="10"/>
      <c r="Z57" s="26"/>
      <c r="AA57" s="26"/>
      <c r="AB57" s="4"/>
      <c r="AC57" s="12"/>
    </row>
    <row r="58" spans="1:29" ht="14.25">
      <c r="A58" s="59"/>
      <c r="B58" s="59"/>
      <c r="C58" s="59"/>
      <c r="D58" s="52"/>
      <c r="E58" s="34">
        <f>E52</f>
        <v>3</v>
      </c>
      <c r="F58" s="8" t="s">
        <v>148</v>
      </c>
      <c r="G58" s="106"/>
      <c r="H58" s="103"/>
      <c r="I58" s="3"/>
      <c r="J58" s="26"/>
      <c r="K58" s="3"/>
      <c r="L58" s="26"/>
      <c r="M58" s="3"/>
      <c r="N58" s="26"/>
      <c r="O58" s="3"/>
      <c r="P58" s="26"/>
      <c r="Q58" s="3"/>
      <c r="R58" s="26"/>
      <c r="S58" s="3"/>
      <c r="T58" s="26"/>
      <c r="U58" s="3"/>
      <c r="V58" s="26"/>
      <c r="W58" s="3"/>
      <c r="X58" s="26"/>
      <c r="Y58" s="10"/>
      <c r="Z58" s="26"/>
      <c r="AA58" s="26"/>
      <c r="AB58" s="4"/>
      <c r="AC58" s="12"/>
    </row>
    <row r="59" spans="1:29" ht="14.25">
      <c r="A59" s="59"/>
      <c r="B59" s="59"/>
      <c r="C59" s="59"/>
      <c r="D59" s="52"/>
      <c r="E59" s="34">
        <f>E50</f>
        <v>1</v>
      </c>
      <c r="F59" s="8"/>
      <c r="G59" s="104"/>
      <c r="H59" s="101"/>
      <c r="I59" s="3"/>
      <c r="J59" s="26"/>
      <c r="K59" s="3"/>
      <c r="L59" s="26"/>
      <c r="M59" s="3"/>
      <c r="N59" s="26"/>
      <c r="O59" s="3"/>
      <c r="P59" s="26"/>
      <c r="Q59" s="3"/>
      <c r="R59" s="26"/>
      <c r="S59" s="3"/>
      <c r="T59" s="26"/>
      <c r="U59" s="3"/>
      <c r="V59" s="26"/>
      <c r="W59" s="3"/>
      <c r="X59" s="26"/>
      <c r="Y59" s="10"/>
      <c r="Z59" s="26"/>
      <c r="AA59" s="26"/>
      <c r="AB59" s="4"/>
      <c r="AC59" s="12"/>
    </row>
    <row r="60" spans="1:29" ht="14.25">
      <c r="A60" s="59"/>
      <c r="B60" s="59"/>
      <c r="C60" s="59"/>
      <c r="D60" s="52"/>
      <c r="E60" s="34">
        <f>E51</f>
        <v>2</v>
      </c>
      <c r="F60" s="8"/>
      <c r="G60" s="105"/>
      <c r="H60" s="102"/>
      <c r="I60" s="3"/>
      <c r="J60" s="26"/>
      <c r="K60" s="3"/>
      <c r="L60" s="26"/>
      <c r="M60" s="3"/>
      <c r="N60" s="26"/>
      <c r="O60" s="3"/>
      <c r="P60" s="26"/>
      <c r="Q60" s="3"/>
      <c r="R60" s="26"/>
      <c r="S60" s="3"/>
      <c r="T60" s="26"/>
      <c r="U60" s="3"/>
      <c r="V60" s="26"/>
      <c r="W60" s="3"/>
      <c r="X60" s="26"/>
      <c r="Y60" s="10"/>
      <c r="Z60" s="26"/>
      <c r="AA60" s="26"/>
      <c r="AB60" s="4"/>
      <c r="AC60" s="12"/>
    </row>
    <row r="61" spans="1:29" ht="14.25">
      <c r="A61" s="59"/>
      <c r="B61" s="59"/>
      <c r="C61" s="59"/>
      <c r="D61" s="52"/>
      <c r="E61" s="34">
        <f>E52</f>
        <v>3</v>
      </c>
      <c r="F61" s="8"/>
      <c r="G61" s="106"/>
      <c r="H61" s="103"/>
      <c r="I61" s="3"/>
      <c r="J61" s="26"/>
      <c r="K61" s="3"/>
      <c r="L61" s="26"/>
      <c r="M61" s="3"/>
      <c r="N61" s="26"/>
      <c r="O61" s="3"/>
      <c r="P61" s="26"/>
      <c r="Q61" s="3"/>
      <c r="R61" s="26"/>
      <c r="S61" s="3"/>
      <c r="T61" s="26"/>
      <c r="U61" s="3"/>
      <c r="V61" s="26"/>
      <c r="W61" s="3"/>
      <c r="X61" s="26"/>
      <c r="Y61" s="10"/>
      <c r="Z61" s="26"/>
      <c r="AA61" s="26"/>
      <c r="AB61" s="4"/>
      <c r="AC61" s="12"/>
    </row>
    <row r="62" spans="1:29" ht="21" customHeight="1">
      <c r="A62" s="59"/>
      <c r="B62" s="51" t="s">
        <v>16</v>
      </c>
      <c r="C62" s="51"/>
      <c r="D62" s="51"/>
      <c r="E62" s="51"/>
      <c r="F62" s="51"/>
      <c r="G62" s="15">
        <f>G50</f>
        <v>196</v>
      </c>
      <c r="H62" s="27">
        <f>H50</f>
        <v>11.529411764705882</v>
      </c>
      <c r="I62" s="15">
        <f>I50+I51+I52</f>
        <v>0</v>
      </c>
      <c r="J62" s="15"/>
      <c r="K62" s="15">
        <f>K50+K51+K52</f>
        <v>0</v>
      </c>
      <c r="L62" s="15"/>
      <c r="M62" s="15">
        <f>M50+M51+M52</f>
        <v>0</v>
      </c>
      <c r="N62" s="15"/>
      <c r="O62" s="15">
        <f>O50+O51+O52</f>
        <v>0</v>
      </c>
      <c r="P62" s="15"/>
      <c r="Q62" s="15">
        <f>Q50+Q51+Q52</f>
        <v>0</v>
      </c>
      <c r="R62" s="15"/>
      <c r="S62" s="15">
        <f>S50+S51+S52</f>
        <v>0</v>
      </c>
      <c r="T62" s="15"/>
      <c r="U62" s="15">
        <f>U50+U51+U52</f>
        <v>12</v>
      </c>
      <c r="V62" s="15"/>
      <c r="W62" s="15">
        <f>W50+W51+W52</f>
        <v>12</v>
      </c>
      <c r="X62" s="15"/>
      <c r="Y62" s="15">
        <f>Y50+Y51+Y52</f>
        <v>0</v>
      </c>
      <c r="Z62" s="15"/>
      <c r="AA62" s="15"/>
      <c r="AB62" s="15"/>
      <c r="AC62" s="16"/>
    </row>
    <row r="63" spans="1:29" ht="21" customHeight="1">
      <c r="A63" s="59"/>
      <c r="B63" s="60" t="s">
        <v>50</v>
      </c>
      <c r="C63" s="61"/>
      <c r="D63" s="62"/>
      <c r="E63" s="34">
        <v>1</v>
      </c>
      <c r="F63" s="35" t="s">
        <v>158</v>
      </c>
      <c r="G63" s="19">
        <v>56</v>
      </c>
      <c r="H63" s="25">
        <v>4</v>
      </c>
      <c r="I63" s="23"/>
      <c r="J63" s="26"/>
      <c r="K63" s="23"/>
      <c r="L63" s="26"/>
      <c r="M63" s="23"/>
      <c r="N63" s="26"/>
      <c r="O63" s="23"/>
      <c r="P63" s="26"/>
      <c r="Q63" s="23"/>
      <c r="R63" s="26"/>
      <c r="S63" s="23"/>
      <c r="T63" s="26"/>
      <c r="U63" s="23"/>
      <c r="V63" s="26"/>
      <c r="W63" s="23"/>
      <c r="X63" s="26"/>
      <c r="Y63" s="23"/>
      <c r="Z63" s="26"/>
      <c r="AA63" s="26"/>
      <c r="AB63" s="23"/>
      <c r="AC63" s="24"/>
    </row>
    <row r="64" spans="1:29" ht="21" customHeight="1">
      <c r="A64" s="59"/>
      <c r="B64" s="63"/>
      <c r="C64" s="64"/>
      <c r="D64" s="65"/>
      <c r="E64" s="34">
        <f>E63+1</f>
        <v>2</v>
      </c>
      <c r="F64" s="35" t="s">
        <v>159</v>
      </c>
      <c r="G64" s="19">
        <v>78</v>
      </c>
      <c r="H64" s="25">
        <v>6</v>
      </c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6"/>
      <c r="AA64" s="26"/>
      <c r="AB64" s="23"/>
      <c r="AC64" s="24"/>
    </row>
    <row r="65" spans="1:29" ht="21" customHeight="1">
      <c r="A65" s="59"/>
      <c r="B65" s="63"/>
      <c r="C65" s="64"/>
      <c r="D65" s="65"/>
      <c r="E65" s="34">
        <f aca="true" t="shared" si="1" ref="E65:E71">E64+1</f>
        <v>3</v>
      </c>
      <c r="F65" s="35" t="s">
        <v>160</v>
      </c>
      <c r="G65" s="109">
        <v>196</v>
      </c>
      <c r="H65" s="112">
        <v>12</v>
      </c>
      <c r="I65" s="23"/>
      <c r="J65" s="26"/>
      <c r="K65" s="23"/>
      <c r="L65" s="26"/>
      <c r="M65" s="23"/>
      <c r="N65" s="26"/>
      <c r="O65" s="23"/>
      <c r="P65" s="26"/>
      <c r="Q65" s="23"/>
      <c r="R65" s="26"/>
      <c r="S65" s="23"/>
      <c r="T65" s="26"/>
      <c r="U65" s="23"/>
      <c r="V65" s="26"/>
      <c r="W65" s="23"/>
      <c r="X65" s="26"/>
      <c r="Y65" s="23"/>
      <c r="Z65" s="26"/>
      <c r="AA65" s="26"/>
      <c r="AB65" s="23"/>
      <c r="AC65" s="24"/>
    </row>
    <row r="66" spans="1:29" ht="21" customHeight="1">
      <c r="A66" s="59"/>
      <c r="B66" s="63"/>
      <c r="C66" s="64"/>
      <c r="D66" s="65"/>
      <c r="E66" s="34">
        <f t="shared" si="1"/>
        <v>4</v>
      </c>
      <c r="F66" s="35" t="s">
        <v>161</v>
      </c>
      <c r="G66" s="110"/>
      <c r="H66" s="112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6"/>
      <c r="AA66" s="26"/>
      <c r="AB66" s="23"/>
      <c r="AC66" s="24"/>
    </row>
    <row r="67" spans="1:29" ht="21" customHeight="1">
      <c r="A67" s="59"/>
      <c r="B67" s="63"/>
      <c r="C67" s="64"/>
      <c r="D67" s="65"/>
      <c r="E67" s="34">
        <f t="shared" si="1"/>
        <v>5</v>
      </c>
      <c r="F67" s="35" t="s">
        <v>162</v>
      </c>
      <c r="G67" s="110"/>
      <c r="H67" s="112"/>
      <c r="I67" s="23"/>
      <c r="J67" s="26"/>
      <c r="K67" s="23"/>
      <c r="L67" s="26"/>
      <c r="M67" s="23"/>
      <c r="N67" s="26"/>
      <c r="O67" s="23"/>
      <c r="P67" s="26"/>
      <c r="Q67" s="23"/>
      <c r="R67" s="26"/>
      <c r="S67" s="23"/>
      <c r="T67" s="26"/>
      <c r="U67" s="23"/>
      <c r="V67" s="26"/>
      <c r="W67" s="23"/>
      <c r="X67" s="26"/>
      <c r="Y67" s="23"/>
      <c r="Z67" s="26"/>
      <c r="AA67" s="26"/>
      <c r="AB67" s="23"/>
      <c r="AC67" s="24"/>
    </row>
    <row r="68" spans="1:29" ht="21" customHeight="1">
      <c r="A68" s="59"/>
      <c r="B68" s="63"/>
      <c r="C68" s="64"/>
      <c r="D68" s="65"/>
      <c r="E68" s="34">
        <f t="shared" si="1"/>
        <v>6</v>
      </c>
      <c r="F68" s="35" t="s">
        <v>163</v>
      </c>
      <c r="G68" s="110"/>
      <c r="H68" s="112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6"/>
      <c r="AA68" s="26"/>
      <c r="AB68" s="23"/>
      <c r="AC68" s="24"/>
    </row>
    <row r="69" spans="1:29" ht="21" customHeight="1">
      <c r="A69" s="59"/>
      <c r="B69" s="63"/>
      <c r="C69" s="64"/>
      <c r="D69" s="65"/>
      <c r="E69" s="34">
        <f t="shared" si="1"/>
        <v>7</v>
      </c>
      <c r="F69" s="35" t="s">
        <v>164</v>
      </c>
      <c r="G69" s="110"/>
      <c r="H69" s="112"/>
      <c r="I69" s="23"/>
      <c r="J69" s="26"/>
      <c r="K69" s="23"/>
      <c r="L69" s="26"/>
      <c r="M69" s="23"/>
      <c r="N69" s="26"/>
      <c r="O69" s="23"/>
      <c r="P69" s="26"/>
      <c r="Q69" s="23"/>
      <c r="R69" s="26"/>
      <c r="S69" s="23"/>
      <c r="T69" s="26"/>
      <c r="U69" s="23"/>
      <c r="V69" s="26"/>
      <c r="W69" s="23"/>
      <c r="X69" s="26"/>
      <c r="Y69" s="23"/>
      <c r="Z69" s="26"/>
      <c r="AA69" s="26"/>
      <c r="AB69" s="23"/>
      <c r="AC69" s="24"/>
    </row>
    <row r="70" spans="1:29" ht="21" customHeight="1">
      <c r="A70" s="59"/>
      <c r="B70" s="63"/>
      <c r="C70" s="64"/>
      <c r="D70" s="65"/>
      <c r="E70" s="34">
        <f t="shared" si="1"/>
        <v>8</v>
      </c>
      <c r="F70" s="35" t="s">
        <v>165</v>
      </c>
      <c r="G70" s="111"/>
      <c r="H70" s="112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6"/>
      <c r="AA70" s="26"/>
      <c r="AB70" s="23"/>
      <c r="AC70" s="24"/>
    </row>
    <row r="71" spans="1:29" ht="21" customHeight="1">
      <c r="A71" s="59"/>
      <c r="B71" s="66"/>
      <c r="C71" s="67"/>
      <c r="D71" s="68"/>
      <c r="E71" s="34">
        <f t="shared" si="1"/>
        <v>9</v>
      </c>
      <c r="F71" s="35"/>
      <c r="G71" s="19">
        <f>J71*I94+L71*K94+N71*M94+P71*O94+R71*Q94+T71*S94+V71*U94+X71*W94+Z71*Y94+AA71*AA94</f>
        <v>0</v>
      </c>
      <c r="H71" s="25">
        <f>(J71+L71+N71+P71+R71+T71+V71+X71+Z71+AA71)*2</f>
        <v>0</v>
      </c>
      <c r="I71" s="23"/>
      <c r="J71" s="26"/>
      <c r="K71" s="23"/>
      <c r="L71" s="26"/>
      <c r="M71" s="23"/>
      <c r="N71" s="26"/>
      <c r="O71" s="23"/>
      <c r="P71" s="26"/>
      <c r="Q71" s="23"/>
      <c r="R71" s="26"/>
      <c r="S71" s="23"/>
      <c r="T71" s="26"/>
      <c r="U71" s="23"/>
      <c r="V71" s="26"/>
      <c r="W71" s="23"/>
      <c r="X71" s="26"/>
      <c r="Y71" s="23"/>
      <c r="Z71" s="26"/>
      <c r="AA71" s="26"/>
      <c r="AB71" s="23"/>
      <c r="AC71" s="24"/>
    </row>
    <row r="72" spans="1:29" ht="21" customHeight="1">
      <c r="A72" s="59"/>
      <c r="B72" s="75" t="s">
        <v>18</v>
      </c>
      <c r="C72" s="76"/>
      <c r="D72" s="76"/>
      <c r="E72" s="76"/>
      <c r="F72" s="77"/>
      <c r="G72" s="15">
        <f>SUM(G63:G71)</f>
        <v>330</v>
      </c>
      <c r="H72" s="15">
        <f>SUM(H63:H71)</f>
        <v>22</v>
      </c>
      <c r="I72" s="15">
        <f>SUM(I63:I71)</f>
        <v>0</v>
      </c>
      <c r="J72" s="15"/>
      <c r="K72" s="15">
        <f>SUM(K63:K71)</f>
        <v>0</v>
      </c>
      <c r="L72" s="15"/>
      <c r="M72" s="15">
        <f>SUM(M63:M71)</f>
        <v>0</v>
      </c>
      <c r="N72" s="15"/>
      <c r="O72" s="15">
        <f>SUM(O63:O71)</f>
        <v>0</v>
      </c>
      <c r="P72" s="15"/>
      <c r="Q72" s="15">
        <f>SUM(Q63:Q71)</f>
        <v>0</v>
      </c>
      <c r="R72" s="15"/>
      <c r="S72" s="15">
        <f>SUM(S63:S71)</f>
        <v>0</v>
      </c>
      <c r="T72" s="15"/>
      <c r="U72" s="15">
        <f>SUM(U63:U71)</f>
        <v>0</v>
      </c>
      <c r="V72" s="15"/>
      <c r="W72" s="15">
        <f>SUM(W63:W71)</f>
        <v>0</v>
      </c>
      <c r="X72" s="15"/>
      <c r="Y72" s="15">
        <f>SUM(Y63:Y71)</f>
        <v>0</v>
      </c>
      <c r="Z72" s="15"/>
      <c r="AA72" s="15"/>
      <c r="AB72" s="15"/>
      <c r="AC72" s="15"/>
    </row>
    <row r="73" spans="1:29" ht="15" customHeight="1">
      <c r="A73" s="59"/>
      <c r="B73" s="95" t="s">
        <v>8</v>
      </c>
      <c r="C73" s="96"/>
      <c r="D73" s="96"/>
      <c r="E73" s="96"/>
      <c r="F73" s="97"/>
      <c r="G73" s="19">
        <v>510</v>
      </c>
      <c r="H73" s="20">
        <v>26</v>
      </c>
      <c r="I73" s="3"/>
      <c r="J73" s="26"/>
      <c r="K73" s="3"/>
      <c r="L73" s="26"/>
      <c r="M73" s="3"/>
      <c r="N73" s="26"/>
      <c r="O73" s="3"/>
      <c r="P73" s="26"/>
      <c r="Q73" s="3"/>
      <c r="R73" s="26"/>
      <c r="S73" s="3"/>
      <c r="T73" s="26"/>
      <c r="U73" s="3"/>
      <c r="V73" s="26"/>
      <c r="W73" s="3"/>
      <c r="X73" s="26"/>
      <c r="Y73" s="3"/>
      <c r="Z73" s="26"/>
      <c r="AA73" s="26"/>
      <c r="AB73" s="3"/>
      <c r="AC73" s="5"/>
    </row>
    <row r="74" spans="1:29" ht="19.5" customHeight="1">
      <c r="A74" s="59"/>
      <c r="B74" s="75" t="s">
        <v>46</v>
      </c>
      <c r="C74" s="76"/>
      <c r="D74" s="76"/>
      <c r="E74" s="76"/>
      <c r="F74" s="77"/>
      <c r="G74" s="15">
        <f>G73</f>
        <v>510</v>
      </c>
      <c r="H74" s="15">
        <f>H73</f>
        <v>26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6"/>
    </row>
    <row r="75" spans="1:29" ht="14.25" customHeight="1">
      <c r="A75" s="84" t="s">
        <v>24</v>
      </c>
      <c r="B75" s="78" t="s">
        <v>52</v>
      </c>
      <c r="C75" s="79"/>
      <c r="D75" s="79"/>
      <c r="E75" s="79"/>
      <c r="F75" s="80"/>
      <c r="G75" s="19">
        <v>64</v>
      </c>
      <c r="H75" s="20">
        <f>G75/17</f>
        <v>3.764705882352941</v>
      </c>
      <c r="I75" s="3"/>
      <c r="J75" s="26"/>
      <c r="K75" s="3"/>
      <c r="L75" s="26"/>
      <c r="M75" s="3"/>
      <c r="N75" s="26"/>
      <c r="O75" s="3"/>
      <c r="P75" s="26"/>
      <c r="Q75" s="3"/>
      <c r="R75" s="26"/>
      <c r="S75" s="3"/>
      <c r="T75" s="26"/>
      <c r="U75" s="3"/>
      <c r="V75" s="26"/>
      <c r="W75" s="3"/>
      <c r="X75" s="26"/>
      <c r="Y75" s="3"/>
      <c r="Z75" s="26"/>
      <c r="AA75" s="26"/>
      <c r="AB75" s="3"/>
      <c r="AC75" s="5"/>
    </row>
    <row r="76" spans="1:29" ht="14.25" customHeight="1">
      <c r="A76" s="84"/>
      <c r="B76" s="78" t="s">
        <v>53</v>
      </c>
      <c r="C76" s="79"/>
      <c r="D76" s="79"/>
      <c r="E76" s="79"/>
      <c r="F76" s="80"/>
      <c r="G76" s="19">
        <f>I5*I76+K5*K76+M5*M76+O5*O76+Q5*Q76+S5*S76+U5*U76+W5*W76+Y5*Y76</f>
        <v>0</v>
      </c>
      <c r="H76" s="20">
        <f>G76/17</f>
        <v>0</v>
      </c>
      <c r="I76" s="3"/>
      <c r="J76" s="26"/>
      <c r="K76" s="3"/>
      <c r="L76" s="26"/>
      <c r="M76" s="3"/>
      <c r="N76" s="26"/>
      <c r="O76" s="3"/>
      <c r="P76" s="26"/>
      <c r="Q76" s="3"/>
      <c r="R76" s="26"/>
      <c r="S76" s="28"/>
      <c r="T76" s="26"/>
      <c r="U76" s="28"/>
      <c r="V76" s="26"/>
      <c r="W76" s="28"/>
      <c r="X76" s="26"/>
      <c r="Y76" s="3"/>
      <c r="Z76" s="26"/>
      <c r="AA76" s="26"/>
      <c r="AB76" s="28"/>
      <c r="AC76" s="29"/>
    </row>
    <row r="77" spans="1:29" ht="14.25" customHeight="1">
      <c r="A77" s="84"/>
      <c r="B77" s="78" t="s">
        <v>53</v>
      </c>
      <c r="C77" s="79"/>
      <c r="D77" s="79"/>
      <c r="E77" s="79"/>
      <c r="F77" s="80"/>
      <c r="G77" s="19">
        <f>I5*I77+K5*K77+M5*M77+O5*O77+Q5*Q77+S5*S77+U5*U77+W5*W77+Y5*Y77</f>
        <v>0</v>
      </c>
      <c r="H77" s="20">
        <f>G77/17</f>
        <v>0</v>
      </c>
      <c r="I77" s="3"/>
      <c r="J77" s="26"/>
      <c r="K77" s="3"/>
      <c r="L77" s="26"/>
      <c r="M77" s="3"/>
      <c r="N77" s="26"/>
      <c r="O77" s="3"/>
      <c r="P77" s="26"/>
      <c r="Q77" s="3"/>
      <c r="R77" s="26"/>
      <c r="S77" s="28"/>
      <c r="T77" s="26"/>
      <c r="U77" s="28"/>
      <c r="V77" s="26"/>
      <c r="W77" s="28"/>
      <c r="X77" s="26"/>
      <c r="Y77" s="3"/>
      <c r="Z77" s="26"/>
      <c r="AA77" s="26"/>
      <c r="AB77" s="28"/>
      <c r="AC77" s="29"/>
    </row>
    <row r="78" spans="1:29" ht="14.25" customHeight="1">
      <c r="A78" s="84"/>
      <c r="B78" s="78" t="s">
        <v>53</v>
      </c>
      <c r="C78" s="79"/>
      <c r="D78" s="79"/>
      <c r="E78" s="79"/>
      <c r="F78" s="80"/>
      <c r="G78" s="19">
        <f>I5*I78+K5*K78+M5*M78+O5*O78+Q5*Q78+S5*S78+U5*U78+W5*W78+Y5*Y78</f>
        <v>0</v>
      </c>
      <c r="H78" s="20">
        <f>G78/17</f>
        <v>0</v>
      </c>
      <c r="I78" s="3"/>
      <c r="J78" s="26"/>
      <c r="K78" s="3"/>
      <c r="L78" s="26"/>
      <c r="M78" s="3"/>
      <c r="N78" s="26"/>
      <c r="O78" s="3"/>
      <c r="P78" s="26"/>
      <c r="Q78" s="3"/>
      <c r="R78" s="26"/>
      <c r="S78" s="28"/>
      <c r="T78" s="26"/>
      <c r="U78" s="28"/>
      <c r="V78" s="26"/>
      <c r="W78" s="28"/>
      <c r="X78" s="26"/>
      <c r="Y78" s="3"/>
      <c r="Z78" s="26"/>
      <c r="AA78" s="26"/>
      <c r="AB78" s="28"/>
      <c r="AC78" s="29"/>
    </row>
    <row r="79" spans="1:29" ht="14.25" customHeight="1">
      <c r="A79" s="59"/>
      <c r="B79" s="94" t="s">
        <v>19</v>
      </c>
      <c r="C79" s="94"/>
      <c r="D79" s="53" t="s">
        <v>49</v>
      </c>
      <c r="E79" s="55"/>
      <c r="F79" s="36"/>
      <c r="G79" s="104">
        <f>I5*I81+K5*K81+M5*M81+O5*O81+Q5*Q81+S5*S79+U5*U79+W5*W79+Y5*Y81</f>
        <v>0</v>
      </c>
      <c r="H79" s="101">
        <f>G79/17</f>
        <v>0</v>
      </c>
      <c r="I79" s="3"/>
      <c r="J79" s="26"/>
      <c r="K79" s="3"/>
      <c r="L79" s="26"/>
      <c r="M79" s="3"/>
      <c r="N79" s="26"/>
      <c r="O79" s="3"/>
      <c r="P79" s="26"/>
      <c r="Q79" s="3"/>
      <c r="R79" s="26"/>
      <c r="S79" s="69"/>
      <c r="T79" s="26"/>
      <c r="U79" s="69"/>
      <c r="V79" s="26"/>
      <c r="W79" s="69"/>
      <c r="X79" s="26"/>
      <c r="Y79" s="69"/>
      <c r="Z79" s="26"/>
      <c r="AA79" s="26"/>
      <c r="AB79" s="45"/>
      <c r="AC79" s="45"/>
    </row>
    <row r="80" spans="1:29" ht="14.25">
      <c r="A80" s="59"/>
      <c r="B80" s="94"/>
      <c r="C80" s="94"/>
      <c r="D80" s="92"/>
      <c r="E80" s="93"/>
      <c r="F80" s="37"/>
      <c r="G80" s="105"/>
      <c r="H80" s="102"/>
      <c r="I80" s="3"/>
      <c r="J80" s="26"/>
      <c r="K80" s="3"/>
      <c r="L80" s="26"/>
      <c r="M80" s="3"/>
      <c r="N80" s="26"/>
      <c r="O80" s="3"/>
      <c r="P80" s="26"/>
      <c r="Q80" s="3"/>
      <c r="R80" s="26"/>
      <c r="S80" s="70"/>
      <c r="T80" s="26"/>
      <c r="U80" s="70"/>
      <c r="V80" s="26"/>
      <c r="W80" s="70"/>
      <c r="X80" s="26"/>
      <c r="Y80" s="70"/>
      <c r="Z80" s="26"/>
      <c r="AA80" s="26"/>
      <c r="AB80" s="46"/>
      <c r="AC80" s="46"/>
    </row>
    <row r="81" spans="1:29" ht="15" customHeight="1">
      <c r="A81" s="59"/>
      <c r="B81" s="94"/>
      <c r="C81" s="94"/>
      <c r="D81" s="56"/>
      <c r="E81" s="58"/>
      <c r="F81" s="7"/>
      <c r="G81" s="105"/>
      <c r="H81" s="102"/>
      <c r="I81" s="3"/>
      <c r="J81" s="26"/>
      <c r="K81" s="3"/>
      <c r="L81" s="26"/>
      <c r="M81" s="3"/>
      <c r="N81" s="26"/>
      <c r="O81" s="3"/>
      <c r="P81" s="26"/>
      <c r="Q81" s="3"/>
      <c r="R81" s="26"/>
      <c r="S81" s="70"/>
      <c r="T81" s="26"/>
      <c r="U81" s="70"/>
      <c r="V81" s="26"/>
      <c r="W81" s="70"/>
      <c r="X81" s="26"/>
      <c r="Y81" s="70"/>
      <c r="Z81" s="26"/>
      <c r="AA81" s="26"/>
      <c r="AB81" s="46"/>
      <c r="AC81" s="46"/>
    </row>
    <row r="82" spans="1:29" ht="15" customHeight="1">
      <c r="A82" s="59"/>
      <c r="B82" s="94"/>
      <c r="C82" s="94"/>
      <c r="D82" s="53" t="s">
        <v>49</v>
      </c>
      <c r="E82" s="55"/>
      <c r="F82" s="7"/>
      <c r="G82" s="105"/>
      <c r="H82" s="102"/>
      <c r="I82" s="3"/>
      <c r="J82" s="26"/>
      <c r="K82" s="3"/>
      <c r="L82" s="26"/>
      <c r="M82" s="3"/>
      <c r="N82" s="26"/>
      <c r="O82" s="3"/>
      <c r="P82" s="26"/>
      <c r="Q82" s="3"/>
      <c r="R82" s="26"/>
      <c r="S82" s="70"/>
      <c r="T82" s="26"/>
      <c r="U82" s="70"/>
      <c r="V82" s="26"/>
      <c r="W82" s="70"/>
      <c r="X82" s="26"/>
      <c r="Y82" s="70"/>
      <c r="Z82" s="26"/>
      <c r="AA82" s="26"/>
      <c r="AB82" s="46"/>
      <c r="AC82" s="46"/>
    </row>
    <row r="83" spans="1:29" ht="15" customHeight="1">
      <c r="A83" s="59"/>
      <c r="B83" s="94"/>
      <c r="C83" s="94"/>
      <c r="D83" s="92"/>
      <c r="E83" s="93"/>
      <c r="F83" s="7"/>
      <c r="G83" s="105"/>
      <c r="H83" s="102"/>
      <c r="I83" s="3"/>
      <c r="J83" s="26"/>
      <c r="K83" s="3"/>
      <c r="L83" s="26"/>
      <c r="M83" s="3"/>
      <c r="N83" s="26"/>
      <c r="O83" s="3"/>
      <c r="P83" s="26"/>
      <c r="Q83" s="3"/>
      <c r="R83" s="26"/>
      <c r="S83" s="70"/>
      <c r="T83" s="26"/>
      <c r="U83" s="70"/>
      <c r="V83" s="26"/>
      <c r="W83" s="70"/>
      <c r="X83" s="26"/>
      <c r="Y83" s="70"/>
      <c r="Z83" s="26"/>
      <c r="AA83" s="26"/>
      <c r="AB83" s="46"/>
      <c r="AC83" s="46"/>
    </row>
    <row r="84" spans="1:33" ht="15" customHeight="1">
      <c r="A84" s="59"/>
      <c r="B84" s="94"/>
      <c r="C84" s="94"/>
      <c r="D84" s="56"/>
      <c r="E84" s="58"/>
      <c r="F84" s="7"/>
      <c r="G84" s="105"/>
      <c r="H84" s="102"/>
      <c r="I84" s="3"/>
      <c r="J84" s="26"/>
      <c r="K84" s="3"/>
      <c r="L84" s="26"/>
      <c r="M84" s="3"/>
      <c r="N84" s="26"/>
      <c r="O84" s="3"/>
      <c r="P84" s="26"/>
      <c r="Q84" s="3"/>
      <c r="R84" s="26"/>
      <c r="S84" s="70"/>
      <c r="T84" s="26"/>
      <c r="U84" s="70"/>
      <c r="V84" s="26"/>
      <c r="W84" s="70"/>
      <c r="X84" s="26"/>
      <c r="Y84" s="70"/>
      <c r="Z84" s="26"/>
      <c r="AA84" s="26"/>
      <c r="AB84" s="46"/>
      <c r="AC84" s="46"/>
      <c r="AG84" s="2"/>
    </row>
    <row r="85" spans="1:29" ht="15" customHeight="1">
      <c r="A85" s="59"/>
      <c r="B85" s="94"/>
      <c r="C85" s="94"/>
      <c r="D85" s="53"/>
      <c r="E85" s="55"/>
      <c r="F85" s="7"/>
      <c r="G85" s="105"/>
      <c r="H85" s="102"/>
      <c r="I85" s="3"/>
      <c r="J85" s="26"/>
      <c r="K85" s="3"/>
      <c r="L85" s="26"/>
      <c r="M85" s="3"/>
      <c r="N85" s="26"/>
      <c r="O85" s="3"/>
      <c r="P85" s="26"/>
      <c r="Q85" s="3"/>
      <c r="R85" s="26"/>
      <c r="S85" s="70"/>
      <c r="T85" s="26"/>
      <c r="U85" s="70"/>
      <c r="V85" s="26"/>
      <c r="W85" s="70"/>
      <c r="X85" s="26"/>
      <c r="Y85" s="70"/>
      <c r="Z85" s="26"/>
      <c r="AA85" s="26"/>
      <c r="AB85" s="46"/>
      <c r="AC85" s="46"/>
    </row>
    <row r="86" spans="1:29" ht="15" customHeight="1">
      <c r="A86" s="59"/>
      <c r="B86" s="94"/>
      <c r="C86" s="94"/>
      <c r="D86" s="92"/>
      <c r="E86" s="93"/>
      <c r="F86" s="7"/>
      <c r="G86" s="105"/>
      <c r="H86" s="102"/>
      <c r="I86" s="3"/>
      <c r="J86" s="26"/>
      <c r="K86" s="3"/>
      <c r="L86" s="26"/>
      <c r="M86" s="3"/>
      <c r="N86" s="26"/>
      <c r="O86" s="3"/>
      <c r="P86" s="26"/>
      <c r="Q86" s="3"/>
      <c r="R86" s="26"/>
      <c r="S86" s="70"/>
      <c r="T86" s="26"/>
      <c r="U86" s="70"/>
      <c r="V86" s="26"/>
      <c r="W86" s="70"/>
      <c r="X86" s="26"/>
      <c r="Y86" s="70"/>
      <c r="Z86" s="26"/>
      <c r="AA86" s="26"/>
      <c r="AB86" s="46"/>
      <c r="AC86" s="46"/>
    </row>
    <row r="87" spans="1:29" ht="15" customHeight="1">
      <c r="A87" s="59"/>
      <c r="B87" s="94"/>
      <c r="C87" s="94"/>
      <c r="D87" s="56"/>
      <c r="E87" s="58"/>
      <c r="F87" s="7"/>
      <c r="G87" s="106"/>
      <c r="H87" s="103"/>
      <c r="I87" s="3"/>
      <c r="J87" s="26"/>
      <c r="K87" s="3"/>
      <c r="L87" s="26"/>
      <c r="M87" s="3"/>
      <c r="N87" s="26"/>
      <c r="O87" s="3"/>
      <c r="P87" s="26"/>
      <c r="Q87" s="3"/>
      <c r="R87" s="26"/>
      <c r="S87" s="71"/>
      <c r="T87" s="26"/>
      <c r="U87" s="71"/>
      <c r="V87" s="26"/>
      <c r="W87" s="71"/>
      <c r="X87" s="26"/>
      <c r="Y87" s="71"/>
      <c r="Z87" s="26"/>
      <c r="AA87" s="26"/>
      <c r="AB87" s="47"/>
      <c r="AC87" s="47"/>
    </row>
    <row r="88" spans="1:29" ht="22.5" customHeight="1">
      <c r="A88" s="59"/>
      <c r="B88" s="75" t="s">
        <v>47</v>
      </c>
      <c r="C88" s="76"/>
      <c r="D88" s="76"/>
      <c r="E88" s="76"/>
      <c r="F88" s="77"/>
      <c r="G88" s="15">
        <f aca="true" t="shared" si="2" ref="G88:Y88">SUM(G75:G87)</f>
        <v>64</v>
      </c>
      <c r="H88" s="27">
        <f>SUM(H75:H87)</f>
        <v>3.764705882352941</v>
      </c>
      <c r="I88" s="15">
        <f t="shared" si="2"/>
        <v>0</v>
      </c>
      <c r="J88" s="15"/>
      <c r="K88" s="15">
        <f t="shared" si="2"/>
        <v>0</v>
      </c>
      <c r="L88" s="15"/>
      <c r="M88" s="15">
        <f t="shared" si="2"/>
        <v>0</v>
      </c>
      <c r="N88" s="15"/>
      <c r="O88" s="15">
        <f t="shared" si="2"/>
        <v>0</v>
      </c>
      <c r="P88" s="15"/>
      <c r="Q88" s="15">
        <f t="shared" si="2"/>
        <v>0</v>
      </c>
      <c r="R88" s="15"/>
      <c r="S88" s="15">
        <f t="shared" si="2"/>
        <v>0</v>
      </c>
      <c r="T88" s="15"/>
      <c r="U88" s="15">
        <f t="shared" si="2"/>
        <v>0</v>
      </c>
      <c r="V88" s="15"/>
      <c r="W88" s="15">
        <f t="shared" si="2"/>
        <v>0</v>
      </c>
      <c r="X88" s="15"/>
      <c r="Y88" s="15">
        <f t="shared" si="2"/>
        <v>0</v>
      </c>
      <c r="Z88" s="15"/>
      <c r="AA88" s="15"/>
      <c r="AB88" s="15"/>
      <c r="AC88" s="15"/>
    </row>
    <row r="89" spans="1:29" ht="14.25" customHeight="1">
      <c r="A89" s="59" t="s">
        <v>54</v>
      </c>
      <c r="B89" s="89" t="s">
        <v>7</v>
      </c>
      <c r="C89" s="90"/>
      <c r="D89" s="90"/>
      <c r="E89" s="90"/>
      <c r="F89" s="91"/>
      <c r="G89" s="19">
        <v>56</v>
      </c>
      <c r="H89" s="20">
        <v>2</v>
      </c>
      <c r="I89" s="3"/>
      <c r="J89" s="26">
        <v>2</v>
      </c>
      <c r="K89" s="3"/>
      <c r="L89" s="26"/>
      <c r="M89" s="3"/>
      <c r="N89" s="26"/>
      <c r="O89" s="3"/>
      <c r="P89" s="26"/>
      <c r="Q89" s="3"/>
      <c r="R89" s="26"/>
      <c r="S89" s="3"/>
      <c r="T89" s="26"/>
      <c r="U89" s="3"/>
      <c r="V89" s="26"/>
      <c r="W89" s="3"/>
      <c r="X89" s="26"/>
      <c r="Y89" s="3"/>
      <c r="Z89" s="26"/>
      <c r="AA89" s="26"/>
      <c r="AB89" s="3"/>
      <c r="AC89" s="3"/>
    </row>
    <row r="90" spans="1:29" ht="14.25" customHeight="1">
      <c r="A90" s="59"/>
      <c r="B90" s="89" t="s">
        <v>27</v>
      </c>
      <c r="C90" s="90"/>
      <c r="D90" s="90"/>
      <c r="E90" s="90"/>
      <c r="F90" s="91"/>
      <c r="G90" s="19">
        <v>186</v>
      </c>
      <c r="H90" s="20">
        <v>7</v>
      </c>
      <c r="I90" s="3"/>
      <c r="J90" s="26"/>
      <c r="K90" s="3"/>
      <c r="L90" s="26"/>
      <c r="M90" s="3"/>
      <c r="N90" s="26"/>
      <c r="O90" s="3"/>
      <c r="P90" s="26"/>
      <c r="Q90" s="3"/>
      <c r="R90" s="26"/>
      <c r="S90" s="3"/>
      <c r="T90" s="26"/>
      <c r="U90" s="3"/>
      <c r="V90" s="26"/>
      <c r="W90" s="3"/>
      <c r="X90" s="26"/>
      <c r="Y90" s="3"/>
      <c r="Z90" s="26"/>
      <c r="AA90" s="26"/>
      <c r="AB90" s="3"/>
      <c r="AC90" s="3"/>
    </row>
    <row r="91" spans="1:29" ht="14.25" customHeight="1">
      <c r="A91" s="59"/>
      <c r="B91" s="89"/>
      <c r="C91" s="90"/>
      <c r="D91" s="90"/>
      <c r="E91" s="90"/>
      <c r="F91" s="91"/>
      <c r="G91" s="19">
        <f>J91*I94+L91*K94+N91*M94+P91*O94+R91*Q94+T91*S94+V91*U94+X91*W94+Z91*Y94+AA91*AA94</f>
        <v>0</v>
      </c>
      <c r="H91" s="20">
        <f>J91+L91+N91+P91+R91+T91+V91+X91+Z91</f>
        <v>0</v>
      </c>
      <c r="I91" s="3"/>
      <c r="J91" s="26"/>
      <c r="K91" s="3"/>
      <c r="L91" s="26"/>
      <c r="M91" s="3"/>
      <c r="N91" s="26"/>
      <c r="O91" s="3"/>
      <c r="P91" s="26"/>
      <c r="Q91" s="3"/>
      <c r="R91" s="26"/>
      <c r="S91" s="3"/>
      <c r="T91" s="26"/>
      <c r="U91" s="3"/>
      <c r="V91" s="26"/>
      <c r="W91" s="3"/>
      <c r="X91" s="26"/>
      <c r="Y91" s="3"/>
      <c r="Z91" s="26"/>
      <c r="AA91" s="26"/>
      <c r="AB91" s="3"/>
      <c r="AC91" s="3"/>
    </row>
    <row r="92" spans="1:29" ht="14.25" customHeight="1">
      <c r="A92" s="59"/>
      <c r="B92" s="89" t="s">
        <v>5</v>
      </c>
      <c r="C92" s="90"/>
      <c r="D92" s="90"/>
      <c r="E92" s="90"/>
      <c r="F92" s="91"/>
      <c r="G92" s="19">
        <v>164</v>
      </c>
      <c r="H92" s="20">
        <v>6</v>
      </c>
      <c r="I92" s="30"/>
      <c r="J92" s="31"/>
      <c r="K92" s="30"/>
      <c r="L92" s="31"/>
      <c r="M92" s="30"/>
      <c r="N92" s="31"/>
      <c r="O92" s="30"/>
      <c r="P92" s="31"/>
      <c r="Q92" s="30"/>
      <c r="R92" s="31"/>
      <c r="S92" s="30"/>
      <c r="T92" s="31"/>
      <c r="U92" s="30"/>
      <c r="V92" s="31"/>
      <c r="W92" s="30"/>
      <c r="X92" s="31"/>
      <c r="Y92" s="30"/>
      <c r="Z92" s="31"/>
      <c r="AA92" s="31"/>
      <c r="AB92" s="21"/>
      <c r="AC92" s="21"/>
    </row>
    <row r="93" spans="1:29" ht="21" customHeight="1">
      <c r="A93" s="59"/>
      <c r="B93" s="75" t="s">
        <v>48</v>
      </c>
      <c r="C93" s="76"/>
      <c r="D93" s="76"/>
      <c r="E93" s="76"/>
      <c r="F93" s="77"/>
      <c r="G93" s="15">
        <f>SUM(G89:G91)</f>
        <v>242</v>
      </c>
      <c r="H93" s="15">
        <f>SUM(H89:H91)</f>
        <v>9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1:29" ht="23.25" customHeight="1">
      <c r="A94" s="100" t="s">
        <v>43</v>
      </c>
      <c r="B94" s="100"/>
      <c r="C94" s="100"/>
      <c r="D94" s="100"/>
      <c r="E94" s="100"/>
      <c r="F94" s="100"/>
      <c r="G94" s="17">
        <f>G23+G49+G62+G72+G74+G88+G93</f>
        <v>4964</v>
      </c>
      <c r="H94" s="17">
        <f>H23+H49+H62+H74+H88+H93</f>
        <v>263.3529411764706</v>
      </c>
      <c r="I94" s="98">
        <f>I23+I49+I62+I72+I74+I88+I93</f>
        <v>28</v>
      </c>
      <c r="J94" s="99"/>
      <c r="K94" s="98">
        <f>K23+K49+K62+K72+K74+K88+K93</f>
        <v>28</v>
      </c>
      <c r="L94" s="99"/>
      <c r="M94" s="98">
        <f>M23+M49+M62+M72+M74+M88+M93</f>
        <v>28</v>
      </c>
      <c r="N94" s="99"/>
      <c r="O94" s="98">
        <f>O23+O49+O62+O72+O74+O88+O93</f>
        <v>28</v>
      </c>
      <c r="P94" s="99"/>
      <c r="Q94" s="98">
        <f>Q23+Q49+Q62+Q72+Q74+Q88+Q93</f>
        <v>28</v>
      </c>
      <c r="R94" s="99"/>
      <c r="S94" s="98">
        <f>S23+S49+S62+S72+S74+S88+S93</f>
        <v>28</v>
      </c>
      <c r="T94" s="99"/>
      <c r="U94" s="98">
        <f>U23+U49+U62+U72+U74+U88+U93</f>
        <v>28</v>
      </c>
      <c r="V94" s="99"/>
      <c r="W94" s="98">
        <f>W23+W49+W62+W72+W74+W88+W93</f>
        <v>28</v>
      </c>
      <c r="X94" s="99"/>
      <c r="Y94" s="98">
        <f>Y23+Y49+Y62+Y72+Y74+Y88+Y93</f>
        <v>0</v>
      </c>
      <c r="Z94" s="99"/>
      <c r="AA94" s="17">
        <v>30</v>
      </c>
      <c r="AB94" s="17"/>
      <c r="AC94" s="17"/>
    </row>
    <row r="95" spans="1:29" ht="14.25">
      <c r="A95" s="1"/>
      <c r="B95" s="1"/>
      <c r="C95" s="1"/>
      <c r="D95" s="1"/>
      <c r="E95" s="1"/>
      <c r="F95" s="1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1"/>
      <c r="AC95" s="1"/>
    </row>
  </sheetData>
  <sheetProtection/>
  <mergeCells count="94">
    <mergeCell ref="A1:AC1"/>
    <mergeCell ref="A2:C2"/>
    <mergeCell ref="D2:E2"/>
    <mergeCell ref="G2:H3"/>
    <mergeCell ref="I2:AA2"/>
    <mergeCell ref="AB2:AC2"/>
    <mergeCell ref="A3:C3"/>
    <mergeCell ref="D3:E3"/>
    <mergeCell ref="I3:L3"/>
    <mergeCell ref="M3:P3"/>
    <mergeCell ref="Q3:T3"/>
    <mergeCell ref="U3:X3"/>
    <mergeCell ref="Y3:AA3"/>
    <mergeCell ref="AB3:AB4"/>
    <mergeCell ref="Q4:R4"/>
    <mergeCell ref="S4:T4"/>
    <mergeCell ref="U4:V4"/>
    <mergeCell ref="W4:X4"/>
    <mergeCell ref="Y4:Z4"/>
    <mergeCell ref="AC3:AC4"/>
    <mergeCell ref="A4:D5"/>
    <mergeCell ref="E4:E5"/>
    <mergeCell ref="F4:F5"/>
    <mergeCell ref="G4:G5"/>
    <mergeCell ref="H4:H5"/>
    <mergeCell ref="I4:J4"/>
    <mergeCell ref="K4:L4"/>
    <mergeCell ref="M4:N4"/>
    <mergeCell ref="O4:P4"/>
    <mergeCell ref="A6:A23"/>
    <mergeCell ref="B6:C12"/>
    <mergeCell ref="D6:D10"/>
    <mergeCell ref="D11:D12"/>
    <mergeCell ref="B13:C22"/>
    <mergeCell ref="D13:D20"/>
    <mergeCell ref="D21:D22"/>
    <mergeCell ref="B23:F23"/>
    <mergeCell ref="G56:G58"/>
    <mergeCell ref="H56:H58"/>
    <mergeCell ref="A24:A74"/>
    <mergeCell ref="B24:D47"/>
    <mergeCell ref="B49:F49"/>
    <mergeCell ref="B50:C61"/>
    <mergeCell ref="D50:D52"/>
    <mergeCell ref="D56:D58"/>
    <mergeCell ref="B62:F62"/>
    <mergeCell ref="B63:D71"/>
    <mergeCell ref="G50:G52"/>
    <mergeCell ref="H50:H52"/>
    <mergeCell ref="D53:D55"/>
    <mergeCell ref="G53:G55"/>
    <mergeCell ref="H53:H55"/>
    <mergeCell ref="A75:A88"/>
    <mergeCell ref="B75:F75"/>
    <mergeCell ref="B76:F76"/>
    <mergeCell ref="B77:F77"/>
    <mergeCell ref="B78:F78"/>
    <mergeCell ref="B79:C87"/>
    <mergeCell ref="D59:D61"/>
    <mergeCell ref="G59:G61"/>
    <mergeCell ref="H59:H61"/>
    <mergeCell ref="B74:F74"/>
    <mergeCell ref="B72:F72"/>
    <mergeCell ref="B73:F73"/>
    <mergeCell ref="G65:G70"/>
    <mergeCell ref="H65:H70"/>
    <mergeCell ref="AC79:AC87"/>
    <mergeCell ref="B88:F88"/>
    <mergeCell ref="D79:E81"/>
    <mergeCell ref="D82:E84"/>
    <mergeCell ref="D85:E87"/>
    <mergeCell ref="G79:G87"/>
    <mergeCell ref="H79:H87"/>
    <mergeCell ref="S79:S87"/>
    <mergeCell ref="U79:U87"/>
    <mergeCell ref="W79:W87"/>
    <mergeCell ref="Y79:Y87"/>
    <mergeCell ref="AB79:AB87"/>
    <mergeCell ref="K94:L94"/>
    <mergeCell ref="M94:N94"/>
    <mergeCell ref="W94:X94"/>
    <mergeCell ref="Y94:Z94"/>
    <mergeCell ref="O94:P94"/>
    <mergeCell ref="Q94:R94"/>
    <mergeCell ref="S94:T94"/>
    <mergeCell ref="U94:V94"/>
    <mergeCell ref="A94:F94"/>
    <mergeCell ref="I94:J94"/>
    <mergeCell ref="A89:A93"/>
    <mergeCell ref="B89:F89"/>
    <mergeCell ref="B90:F90"/>
    <mergeCell ref="B91:F91"/>
    <mergeCell ref="B92:F92"/>
    <mergeCell ref="B93:F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H6" sqref="H6:I47"/>
    </sheetView>
  </sheetViews>
  <sheetFormatPr defaultColWidth="9.00390625" defaultRowHeight="14.25"/>
  <cols>
    <col min="1" max="1" width="5.125" style="0" customWidth="1"/>
    <col min="2" max="2" width="2.75390625" style="0" customWidth="1"/>
    <col min="3" max="3" width="1.625" style="0" customWidth="1"/>
    <col min="4" max="5" width="4.00390625" style="0" customWidth="1"/>
    <col min="6" max="6" width="28.25390625" style="0" customWidth="1"/>
    <col min="7" max="7" width="11.00390625" style="0" customWidth="1"/>
    <col min="8" max="8" width="6.625" style="0" customWidth="1"/>
    <col min="9" max="9" width="7.00390625" style="0" customWidth="1"/>
  </cols>
  <sheetData>
    <row r="1" spans="1:9" ht="27" customHeight="1">
      <c r="A1" s="48" t="s">
        <v>63</v>
      </c>
      <c r="B1" s="49"/>
      <c r="C1" s="49"/>
      <c r="D1" s="49"/>
      <c r="E1" s="49"/>
      <c r="F1" s="49"/>
      <c r="G1" s="49"/>
      <c r="H1" s="49"/>
      <c r="I1" s="50"/>
    </row>
    <row r="2" spans="1:9" ht="19.5" customHeight="1">
      <c r="A2" s="72" t="s">
        <v>59</v>
      </c>
      <c r="B2" s="73"/>
      <c r="C2" s="74"/>
      <c r="D2" s="116" t="s">
        <v>61</v>
      </c>
      <c r="E2" s="117"/>
      <c r="F2" s="22"/>
      <c r="G2" s="22"/>
      <c r="H2" s="84" t="s">
        <v>22</v>
      </c>
      <c r="I2" s="84"/>
    </row>
    <row r="3" spans="1:9" ht="18.75" customHeight="1">
      <c r="A3" s="72" t="s">
        <v>60</v>
      </c>
      <c r="B3" s="73"/>
      <c r="C3" s="74"/>
      <c r="D3" s="116" t="s">
        <v>62</v>
      </c>
      <c r="E3" s="117"/>
      <c r="F3" s="22"/>
      <c r="G3" s="38"/>
      <c r="H3" s="87" t="s">
        <v>1</v>
      </c>
      <c r="I3" s="87" t="s">
        <v>2</v>
      </c>
    </row>
    <row r="4" spans="1:9" ht="22.5" customHeight="1">
      <c r="A4" s="53" t="s">
        <v>25</v>
      </c>
      <c r="B4" s="54"/>
      <c r="C4" s="54"/>
      <c r="D4" s="55"/>
      <c r="E4" s="107" t="s">
        <v>20</v>
      </c>
      <c r="F4" s="69" t="s">
        <v>26</v>
      </c>
      <c r="G4" s="69" t="s">
        <v>58</v>
      </c>
      <c r="H4" s="115"/>
      <c r="I4" s="115"/>
    </row>
    <row r="5" spans="1:9" ht="18.75" customHeight="1">
      <c r="A5" s="56"/>
      <c r="B5" s="57"/>
      <c r="C5" s="57"/>
      <c r="D5" s="58"/>
      <c r="E5" s="108"/>
      <c r="F5" s="71"/>
      <c r="G5" s="71"/>
      <c r="H5" s="3" t="s">
        <v>6</v>
      </c>
      <c r="I5" s="3" t="s">
        <v>6</v>
      </c>
    </row>
    <row r="6" spans="1:9" ht="15" customHeight="1">
      <c r="A6" s="59" t="s">
        <v>3</v>
      </c>
      <c r="B6" s="59" t="s">
        <v>9</v>
      </c>
      <c r="C6" s="59"/>
      <c r="D6" s="59" t="s">
        <v>10</v>
      </c>
      <c r="E6" s="6">
        <v>1</v>
      </c>
      <c r="F6" s="7" t="s">
        <v>70</v>
      </c>
      <c r="G6" s="7" t="s">
        <v>77</v>
      </c>
      <c r="H6" s="3"/>
      <c r="I6" s="3" t="s">
        <v>6</v>
      </c>
    </row>
    <row r="7" spans="1:9" ht="15" customHeight="1">
      <c r="A7" s="59"/>
      <c r="B7" s="59"/>
      <c r="C7" s="59"/>
      <c r="D7" s="59"/>
      <c r="E7" s="6">
        <v>2</v>
      </c>
      <c r="F7" s="7" t="s">
        <v>71</v>
      </c>
      <c r="G7" s="7" t="s">
        <v>78</v>
      </c>
      <c r="H7" s="3"/>
      <c r="I7" s="3" t="s">
        <v>6</v>
      </c>
    </row>
    <row r="8" spans="1:9" ht="14.25">
      <c r="A8" s="59"/>
      <c r="B8" s="59"/>
      <c r="C8" s="59"/>
      <c r="D8" s="59"/>
      <c r="E8" s="6">
        <v>3</v>
      </c>
      <c r="F8" s="7" t="s">
        <v>72</v>
      </c>
      <c r="G8" s="7" t="s">
        <v>79</v>
      </c>
      <c r="H8" s="3"/>
      <c r="I8" s="3" t="s">
        <v>6</v>
      </c>
    </row>
    <row r="9" spans="1:9" ht="14.25">
      <c r="A9" s="59"/>
      <c r="B9" s="59"/>
      <c r="C9" s="59"/>
      <c r="D9" s="59"/>
      <c r="E9" s="6">
        <v>4</v>
      </c>
      <c r="F9" s="7" t="s">
        <v>73</v>
      </c>
      <c r="G9" s="7" t="s">
        <v>80</v>
      </c>
      <c r="H9" s="3"/>
      <c r="I9" s="3" t="s">
        <v>6</v>
      </c>
    </row>
    <row r="10" spans="1:9" ht="24">
      <c r="A10" s="59"/>
      <c r="B10" s="59"/>
      <c r="C10" s="59"/>
      <c r="D10" s="59"/>
      <c r="E10" s="6">
        <v>5</v>
      </c>
      <c r="F10" s="7" t="s">
        <v>74</v>
      </c>
      <c r="G10" s="7" t="s">
        <v>81</v>
      </c>
      <c r="H10" s="3"/>
      <c r="I10" s="3" t="s">
        <v>6</v>
      </c>
    </row>
    <row r="11" spans="1:9" ht="24">
      <c r="A11" s="59"/>
      <c r="B11" s="59"/>
      <c r="C11" s="59"/>
      <c r="D11" s="59" t="s">
        <v>11</v>
      </c>
      <c r="E11" s="6">
        <v>6</v>
      </c>
      <c r="F11" s="7" t="s">
        <v>75</v>
      </c>
      <c r="G11" s="7" t="s">
        <v>82</v>
      </c>
      <c r="H11" s="3"/>
      <c r="I11" s="3" t="s">
        <v>6</v>
      </c>
    </row>
    <row r="12" spans="1:9" ht="14.25">
      <c r="A12" s="59"/>
      <c r="B12" s="59"/>
      <c r="C12" s="59"/>
      <c r="D12" s="59"/>
      <c r="E12" s="6">
        <v>7</v>
      </c>
      <c r="F12" s="7" t="s">
        <v>76</v>
      </c>
      <c r="G12" s="7" t="s">
        <v>83</v>
      </c>
      <c r="H12" s="3"/>
      <c r="I12" s="3" t="s">
        <v>6</v>
      </c>
    </row>
    <row r="13" spans="1:9" ht="14.25">
      <c r="A13" s="59"/>
      <c r="B13" s="59"/>
      <c r="C13" s="59"/>
      <c r="D13" s="59"/>
      <c r="E13" s="6">
        <v>8</v>
      </c>
      <c r="F13" s="7"/>
      <c r="G13" s="7"/>
      <c r="H13" s="3"/>
      <c r="I13" s="3"/>
    </row>
    <row r="14" spans="1:9" ht="15" customHeight="1">
      <c r="A14" s="59"/>
      <c r="B14" s="59" t="s">
        <v>12</v>
      </c>
      <c r="C14" s="59"/>
      <c r="D14" s="59" t="s">
        <v>10</v>
      </c>
      <c r="E14" s="6">
        <v>1</v>
      </c>
      <c r="F14" s="7" t="s">
        <v>84</v>
      </c>
      <c r="G14" s="7" t="s">
        <v>91</v>
      </c>
      <c r="H14" s="4"/>
      <c r="I14" s="3"/>
    </row>
    <row r="15" spans="1:9" ht="15" customHeight="1">
      <c r="A15" s="59"/>
      <c r="B15" s="59"/>
      <c r="C15" s="59"/>
      <c r="D15" s="59"/>
      <c r="E15" s="6">
        <v>2</v>
      </c>
      <c r="F15" s="7" t="s">
        <v>85</v>
      </c>
      <c r="G15" s="7" t="s">
        <v>92</v>
      </c>
      <c r="H15" s="4"/>
      <c r="I15" s="3"/>
    </row>
    <row r="16" spans="1:9" ht="14.25">
      <c r="A16" s="59"/>
      <c r="B16" s="59"/>
      <c r="C16" s="59"/>
      <c r="D16" s="59"/>
      <c r="E16" s="6">
        <v>3</v>
      </c>
      <c r="F16" s="7" t="s">
        <v>86</v>
      </c>
      <c r="G16" s="7" t="s">
        <v>93</v>
      </c>
      <c r="H16" s="4"/>
      <c r="I16" s="3"/>
    </row>
    <row r="17" spans="1:9" ht="15" customHeight="1">
      <c r="A17" s="59"/>
      <c r="B17" s="59"/>
      <c r="C17" s="59"/>
      <c r="D17" s="59"/>
      <c r="E17" s="6">
        <v>4</v>
      </c>
      <c r="F17" s="7" t="s">
        <v>87</v>
      </c>
      <c r="G17" s="7" t="s">
        <v>94</v>
      </c>
      <c r="H17" s="3"/>
      <c r="I17" s="3"/>
    </row>
    <row r="18" spans="1:9" ht="14.25">
      <c r="A18" s="59"/>
      <c r="B18" s="59"/>
      <c r="C18" s="59"/>
      <c r="D18" s="59"/>
      <c r="E18" s="6">
        <v>5</v>
      </c>
      <c r="F18" s="7" t="s">
        <v>88</v>
      </c>
      <c r="G18" s="7" t="s">
        <v>95</v>
      </c>
      <c r="H18" s="4"/>
      <c r="I18" s="3"/>
    </row>
    <row r="19" spans="1:9" ht="14.25">
      <c r="A19" s="59"/>
      <c r="B19" s="59"/>
      <c r="C19" s="59"/>
      <c r="D19" s="59"/>
      <c r="E19" s="6">
        <v>6</v>
      </c>
      <c r="F19" s="7" t="s">
        <v>181</v>
      </c>
      <c r="G19" s="7">
        <v>18020915</v>
      </c>
      <c r="H19" s="4"/>
      <c r="I19" s="3"/>
    </row>
    <row r="20" spans="1:9" ht="15" customHeight="1">
      <c r="A20" s="59"/>
      <c r="B20" s="59"/>
      <c r="C20" s="59"/>
      <c r="D20" s="59"/>
      <c r="E20" s="6">
        <v>7</v>
      </c>
      <c r="F20" s="7" t="s">
        <v>180</v>
      </c>
      <c r="G20" s="7" t="s">
        <v>96</v>
      </c>
      <c r="H20" s="3"/>
      <c r="I20" s="3"/>
    </row>
    <row r="21" spans="1:9" ht="14.25">
      <c r="A21" s="59"/>
      <c r="B21" s="59"/>
      <c r="C21" s="59"/>
      <c r="D21" s="59" t="s">
        <v>11</v>
      </c>
      <c r="E21" s="6">
        <v>8</v>
      </c>
      <c r="F21" s="7" t="s">
        <v>89</v>
      </c>
      <c r="G21" s="7" t="s">
        <v>97</v>
      </c>
      <c r="H21" s="3"/>
      <c r="I21" s="3"/>
    </row>
    <row r="22" spans="1:9" ht="14.25">
      <c r="A22" s="59"/>
      <c r="B22" s="59"/>
      <c r="C22" s="59"/>
      <c r="D22" s="59"/>
      <c r="E22" s="6">
        <v>9</v>
      </c>
      <c r="F22" s="7" t="s">
        <v>90</v>
      </c>
      <c r="G22" s="7">
        <v>18020918</v>
      </c>
      <c r="H22" s="3"/>
      <c r="I22" s="3"/>
    </row>
    <row r="23" spans="1:9" ht="15" customHeight="1">
      <c r="A23" s="59" t="s">
        <v>4</v>
      </c>
      <c r="B23" s="59" t="s">
        <v>13</v>
      </c>
      <c r="C23" s="59"/>
      <c r="D23" s="59"/>
      <c r="E23" s="6">
        <v>1</v>
      </c>
      <c r="F23" s="7" t="s">
        <v>98</v>
      </c>
      <c r="G23" s="7" t="s">
        <v>118</v>
      </c>
      <c r="H23" s="4"/>
      <c r="I23" s="3"/>
    </row>
    <row r="24" spans="1:9" ht="15" customHeight="1">
      <c r="A24" s="59"/>
      <c r="B24" s="59"/>
      <c r="C24" s="59"/>
      <c r="D24" s="59"/>
      <c r="E24" s="6">
        <v>2</v>
      </c>
      <c r="F24" s="7" t="s">
        <v>99</v>
      </c>
      <c r="G24" s="7" t="s">
        <v>119</v>
      </c>
      <c r="H24" s="4"/>
      <c r="I24" s="3"/>
    </row>
    <row r="25" spans="1:9" ht="15" customHeight="1">
      <c r="A25" s="59"/>
      <c r="B25" s="59"/>
      <c r="C25" s="59"/>
      <c r="D25" s="59"/>
      <c r="E25" s="6">
        <v>3</v>
      </c>
      <c r="F25" s="7" t="s">
        <v>100</v>
      </c>
      <c r="G25" s="7" t="s">
        <v>120</v>
      </c>
      <c r="H25" s="4"/>
      <c r="I25" s="3"/>
    </row>
    <row r="26" spans="1:9" ht="15" customHeight="1">
      <c r="A26" s="59"/>
      <c r="B26" s="59"/>
      <c r="C26" s="59"/>
      <c r="D26" s="59"/>
      <c r="E26" s="6">
        <v>4</v>
      </c>
      <c r="F26" s="7" t="s">
        <v>101</v>
      </c>
      <c r="G26" s="7" t="s">
        <v>121</v>
      </c>
      <c r="H26" s="3"/>
      <c r="I26" s="3"/>
    </row>
    <row r="27" spans="1:9" ht="15" customHeight="1">
      <c r="A27" s="59"/>
      <c r="B27" s="59"/>
      <c r="C27" s="59"/>
      <c r="D27" s="59"/>
      <c r="E27" s="6">
        <v>5</v>
      </c>
      <c r="F27" s="7" t="s">
        <v>102</v>
      </c>
      <c r="G27" s="7" t="s">
        <v>122</v>
      </c>
      <c r="H27" s="3"/>
      <c r="I27" s="3"/>
    </row>
    <row r="28" spans="1:9" ht="15" customHeight="1">
      <c r="A28" s="59"/>
      <c r="B28" s="59"/>
      <c r="C28" s="59"/>
      <c r="D28" s="59"/>
      <c r="E28" s="6">
        <v>6</v>
      </c>
      <c r="F28" s="7" t="s">
        <v>103</v>
      </c>
      <c r="G28" s="7" t="s">
        <v>123</v>
      </c>
      <c r="H28" s="3"/>
      <c r="I28" s="3"/>
    </row>
    <row r="29" spans="1:9" ht="15" customHeight="1">
      <c r="A29" s="59"/>
      <c r="B29" s="59"/>
      <c r="C29" s="59"/>
      <c r="D29" s="59"/>
      <c r="E29" s="6">
        <v>7</v>
      </c>
      <c r="F29" s="7" t="s">
        <v>104</v>
      </c>
      <c r="G29" s="7" t="s">
        <v>124</v>
      </c>
      <c r="H29" s="4"/>
      <c r="I29" s="3"/>
    </row>
    <row r="30" spans="1:9" ht="15" customHeight="1">
      <c r="A30" s="59"/>
      <c r="B30" s="59"/>
      <c r="C30" s="59"/>
      <c r="D30" s="59"/>
      <c r="E30" s="6">
        <v>8</v>
      </c>
      <c r="F30" s="7" t="s">
        <v>105</v>
      </c>
      <c r="G30" s="7" t="s">
        <v>125</v>
      </c>
      <c r="H30" s="4"/>
      <c r="I30" s="3"/>
    </row>
    <row r="31" spans="1:9" ht="15" customHeight="1">
      <c r="A31" s="59"/>
      <c r="B31" s="59"/>
      <c r="C31" s="59"/>
      <c r="D31" s="59"/>
      <c r="E31" s="6">
        <v>9</v>
      </c>
      <c r="F31" s="7" t="s">
        <v>106</v>
      </c>
      <c r="G31" s="7" t="s">
        <v>126</v>
      </c>
      <c r="H31" s="4"/>
      <c r="I31" s="3"/>
    </row>
    <row r="32" spans="1:9" ht="15" customHeight="1">
      <c r="A32" s="59"/>
      <c r="B32" s="59"/>
      <c r="C32" s="59"/>
      <c r="D32" s="59"/>
      <c r="E32" s="6">
        <v>10</v>
      </c>
      <c r="F32" s="7" t="s">
        <v>107</v>
      </c>
      <c r="G32" s="7" t="s">
        <v>127</v>
      </c>
      <c r="H32" s="3"/>
      <c r="I32" s="3"/>
    </row>
    <row r="33" spans="1:9" ht="15" customHeight="1">
      <c r="A33" s="59"/>
      <c r="B33" s="59"/>
      <c r="C33" s="59"/>
      <c r="D33" s="59"/>
      <c r="E33" s="6">
        <v>11</v>
      </c>
      <c r="F33" s="7" t="s">
        <v>108</v>
      </c>
      <c r="G33" s="7" t="s">
        <v>128</v>
      </c>
      <c r="H33" s="3"/>
      <c r="I33" s="3"/>
    </row>
    <row r="34" spans="1:9" ht="15" customHeight="1">
      <c r="A34" s="59"/>
      <c r="B34" s="59"/>
      <c r="C34" s="59"/>
      <c r="D34" s="59"/>
      <c r="E34" s="6">
        <v>12</v>
      </c>
      <c r="F34" s="7" t="s">
        <v>109</v>
      </c>
      <c r="G34" s="7" t="s">
        <v>129</v>
      </c>
      <c r="H34" s="3"/>
      <c r="I34" s="3"/>
    </row>
    <row r="35" spans="1:9" ht="15" customHeight="1">
      <c r="A35" s="59"/>
      <c r="B35" s="59"/>
      <c r="C35" s="59"/>
      <c r="D35" s="59"/>
      <c r="E35" s="6">
        <v>13</v>
      </c>
      <c r="F35" s="7" t="s">
        <v>110</v>
      </c>
      <c r="G35" s="7" t="s">
        <v>130</v>
      </c>
      <c r="H35" s="3"/>
      <c r="I35" s="3"/>
    </row>
    <row r="36" spans="1:9" ht="15" customHeight="1">
      <c r="A36" s="59"/>
      <c r="B36" s="59"/>
      <c r="C36" s="59"/>
      <c r="D36" s="59"/>
      <c r="E36" s="6">
        <v>14</v>
      </c>
      <c r="F36" s="7" t="s">
        <v>111</v>
      </c>
      <c r="G36" s="7" t="s">
        <v>131</v>
      </c>
      <c r="H36" s="3"/>
      <c r="I36" s="3"/>
    </row>
    <row r="37" spans="1:9" ht="15" customHeight="1">
      <c r="A37" s="59"/>
      <c r="B37" s="59"/>
      <c r="C37" s="59"/>
      <c r="D37" s="59"/>
      <c r="E37" s="6">
        <v>15</v>
      </c>
      <c r="F37" s="7" t="s">
        <v>112</v>
      </c>
      <c r="G37" s="7" t="s">
        <v>132</v>
      </c>
      <c r="H37" s="3"/>
      <c r="I37" s="3"/>
    </row>
    <row r="38" spans="1:9" ht="15" customHeight="1">
      <c r="A38" s="59"/>
      <c r="B38" s="59"/>
      <c r="C38" s="59"/>
      <c r="D38" s="59"/>
      <c r="E38" s="6">
        <v>16</v>
      </c>
      <c r="F38" s="7" t="s">
        <v>113</v>
      </c>
      <c r="G38" s="7" t="s">
        <v>133</v>
      </c>
      <c r="H38" s="3"/>
      <c r="I38" s="3"/>
    </row>
    <row r="39" spans="1:9" ht="15" customHeight="1">
      <c r="A39" s="59"/>
      <c r="B39" s="59"/>
      <c r="C39" s="59"/>
      <c r="D39" s="59"/>
      <c r="E39" s="6">
        <v>17</v>
      </c>
      <c r="F39" s="7" t="s">
        <v>114</v>
      </c>
      <c r="G39" s="7" t="s">
        <v>134</v>
      </c>
      <c r="H39" s="3"/>
      <c r="I39" s="3"/>
    </row>
    <row r="40" spans="1:9" ht="15" customHeight="1">
      <c r="A40" s="59"/>
      <c r="B40" s="59"/>
      <c r="C40" s="59"/>
      <c r="D40" s="59"/>
      <c r="E40" s="6">
        <v>18</v>
      </c>
      <c r="F40" s="7" t="s">
        <v>115</v>
      </c>
      <c r="G40" s="7" t="s">
        <v>135</v>
      </c>
      <c r="H40" s="3"/>
      <c r="I40" s="3"/>
    </row>
    <row r="41" spans="1:9" ht="15" customHeight="1">
      <c r="A41" s="59"/>
      <c r="B41" s="59"/>
      <c r="C41" s="59"/>
      <c r="D41" s="59"/>
      <c r="E41" s="7">
        <v>19</v>
      </c>
      <c r="F41" s="7" t="s">
        <v>116</v>
      </c>
      <c r="G41" s="7" t="s">
        <v>136</v>
      </c>
      <c r="H41" s="3"/>
      <c r="I41" s="3"/>
    </row>
    <row r="42" spans="1:9" ht="15" customHeight="1">
      <c r="A42" s="59"/>
      <c r="B42" s="59"/>
      <c r="C42" s="59"/>
      <c r="D42" s="59"/>
      <c r="E42" s="7">
        <v>20</v>
      </c>
      <c r="F42" s="7" t="s">
        <v>117</v>
      </c>
      <c r="G42" s="7" t="s">
        <v>137</v>
      </c>
      <c r="H42" s="3"/>
      <c r="I42" s="3"/>
    </row>
    <row r="43" spans="1:9" ht="15" customHeight="1">
      <c r="A43" s="59"/>
      <c r="B43" s="59"/>
      <c r="C43" s="59"/>
      <c r="D43" s="59"/>
      <c r="E43" s="7">
        <v>21</v>
      </c>
      <c r="F43" s="7" t="s">
        <v>179</v>
      </c>
      <c r="G43" s="7">
        <v>18020940</v>
      </c>
      <c r="H43" s="4"/>
      <c r="I43" s="3"/>
    </row>
    <row r="44" spans="1:9" ht="15" customHeight="1">
      <c r="A44" s="59"/>
      <c r="B44" s="59"/>
      <c r="C44" s="59"/>
      <c r="D44" s="59"/>
      <c r="E44" s="7">
        <v>22</v>
      </c>
      <c r="F44" s="7" t="s">
        <v>182</v>
      </c>
      <c r="G44" s="7">
        <v>18020941</v>
      </c>
      <c r="H44" s="3"/>
      <c r="I44" s="3"/>
    </row>
    <row r="45" spans="1:9" ht="15" customHeight="1">
      <c r="A45" s="59"/>
      <c r="B45" s="59"/>
      <c r="C45" s="59"/>
      <c r="D45" s="59"/>
      <c r="E45" s="7">
        <v>23</v>
      </c>
      <c r="F45" s="7" t="s">
        <v>184</v>
      </c>
      <c r="G45" s="7">
        <v>18020942</v>
      </c>
      <c r="H45" s="3"/>
      <c r="I45" s="3"/>
    </row>
    <row r="46" spans="1:9" ht="15" customHeight="1">
      <c r="A46" s="59"/>
      <c r="B46" s="59"/>
      <c r="C46" s="59"/>
      <c r="D46" s="59"/>
      <c r="E46" s="7">
        <v>24</v>
      </c>
      <c r="F46" s="7" t="s">
        <v>183</v>
      </c>
      <c r="G46" s="7">
        <v>18020943</v>
      </c>
      <c r="H46" s="3"/>
      <c r="I46" s="3"/>
    </row>
    <row r="47" spans="1:9" ht="18" customHeight="1">
      <c r="A47" s="59"/>
      <c r="B47" s="59" t="s">
        <v>15</v>
      </c>
      <c r="C47" s="59"/>
      <c r="D47" s="59" t="s">
        <v>64</v>
      </c>
      <c r="E47" s="3">
        <v>1</v>
      </c>
      <c r="F47" s="7" t="s">
        <v>140</v>
      </c>
      <c r="G47" s="7" t="s">
        <v>149</v>
      </c>
      <c r="H47" s="4"/>
      <c r="I47" s="11"/>
    </row>
    <row r="48" spans="1:9" ht="16.5" customHeight="1">
      <c r="A48" s="59"/>
      <c r="B48" s="59"/>
      <c r="C48" s="59"/>
      <c r="D48" s="59"/>
      <c r="E48" s="3">
        <v>2</v>
      </c>
      <c r="F48" s="7" t="s">
        <v>141</v>
      </c>
      <c r="G48" s="7" t="s">
        <v>150</v>
      </c>
      <c r="H48" s="4"/>
      <c r="I48" s="12"/>
    </row>
    <row r="49" spans="1:9" ht="14.25">
      <c r="A49" s="59"/>
      <c r="B49" s="59"/>
      <c r="C49" s="59"/>
      <c r="D49" s="59"/>
      <c r="E49" s="3">
        <v>3</v>
      </c>
      <c r="F49" s="7" t="s">
        <v>142</v>
      </c>
      <c r="G49" s="7" t="s">
        <v>151</v>
      </c>
      <c r="H49" s="4"/>
      <c r="I49" s="12"/>
    </row>
    <row r="50" spans="1:9" ht="14.25">
      <c r="A50" s="59"/>
      <c r="B50" s="59"/>
      <c r="C50" s="59"/>
      <c r="D50" s="59" t="s">
        <v>65</v>
      </c>
      <c r="E50" s="34">
        <f>E47</f>
        <v>1</v>
      </c>
      <c r="F50" s="7" t="s">
        <v>143</v>
      </c>
      <c r="G50" s="7" t="s">
        <v>152</v>
      </c>
      <c r="H50" s="4"/>
      <c r="I50" s="12"/>
    </row>
    <row r="51" spans="1:9" ht="14.25">
      <c r="A51" s="59"/>
      <c r="B51" s="59"/>
      <c r="C51" s="59"/>
      <c r="D51" s="59"/>
      <c r="E51" s="34">
        <f>E48</f>
        <v>2</v>
      </c>
      <c r="F51" s="7" t="s">
        <v>144</v>
      </c>
      <c r="G51" s="7" t="s">
        <v>153</v>
      </c>
      <c r="H51" s="4"/>
      <c r="I51" s="12"/>
    </row>
    <row r="52" spans="1:9" ht="14.25">
      <c r="A52" s="59"/>
      <c r="B52" s="59"/>
      <c r="C52" s="59"/>
      <c r="D52" s="59"/>
      <c r="E52" s="34">
        <f>E49</f>
        <v>3</v>
      </c>
      <c r="F52" s="7" t="s">
        <v>145</v>
      </c>
      <c r="G52" s="7" t="s">
        <v>154</v>
      </c>
      <c r="H52" s="4"/>
      <c r="I52" s="12"/>
    </row>
    <row r="53" spans="1:9" ht="14.25">
      <c r="A53" s="59"/>
      <c r="B53" s="59"/>
      <c r="C53" s="59"/>
      <c r="D53" s="59" t="s">
        <v>66</v>
      </c>
      <c r="E53" s="34">
        <f>E47</f>
        <v>1</v>
      </c>
      <c r="F53" s="7" t="s">
        <v>146</v>
      </c>
      <c r="G53" s="7" t="s">
        <v>155</v>
      </c>
      <c r="H53" s="4"/>
      <c r="I53" s="12"/>
    </row>
    <row r="54" spans="1:9" ht="14.25">
      <c r="A54" s="59"/>
      <c r="B54" s="59"/>
      <c r="C54" s="59"/>
      <c r="D54" s="59"/>
      <c r="E54" s="34">
        <f>E48</f>
        <v>2</v>
      </c>
      <c r="F54" s="7" t="s">
        <v>147</v>
      </c>
      <c r="G54" s="7" t="s">
        <v>156</v>
      </c>
      <c r="H54" s="4"/>
      <c r="I54" s="12"/>
    </row>
    <row r="55" spans="1:9" ht="14.25">
      <c r="A55" s="59"/>
      <c r="B55" s="59"/>
      <c r="C55" s="59"/>
      <c r="D55" s="59"/>
      <c r="E55" s="34">
        <f>E49</f>
        <v>3</v>
      </c>
      <c r="F55" s="7" t="s">
        <v>148</v>
      </c>
      <c r="G55" s="7" t="s">
        <v>157</v>
      </c>
      <c r="H55" s="4"/>
      <c r="I55" s="12"/>
    </row>
    <row r="56" spans="1:9" ht="14.25">
      <c r="A56" s="59"/>
      <c r="B56" s="59"/>
      <c r="C56" s="59"/>
      <c r="D56" s="59"/>
      <c r="E56" s="34">
        <f>E47</f>
        <v>1</v>
      </c>
      <c r="F56" s="7"/>
      <c r="G56" s="7"/>
      <c r="H56" s="4"/>
      <c r="I56" s="12"/>
    </row>
    <row r="57" spans="1:9" ht="14.25">
      <c r="A57" s="59"/>
      <c r="B57" s="59"/>
      <c r="C57" s="59"/>
      <c r="D57" s="59"/>
      <c r="E57" s="34">
        <f>E48</f>
        <v>2</v>
      </c>
      <c r="F57" s="7"/>
      <c r="G57" s="7"/>
      <c r="H57" s="4"/>
      <c r="I57" s="12"/>
    </row>
    <row r="58" spans="1:9" ht="14.25">
      <c r="A58" s="59"/>
      <c r="B58" s="59"/>
      <c r="C58" s="59"/>
      <c r="D58" s="59"/>
      <c r="E58" s="34">
        <f>E49</f>
        <v>3</v>
      </c>
      <c r="F58" s="7"/>
      <c r="G58" s="7"/>
      <c r="H58" s="4"/>
      <c r="I58" s="12"/>
    </row>
    <row r="59" spans="1:9" ht="21" customHeight="1">
      <c r="A59" s="59"/>
      <c r="B59" s="60" t="s">
        <v>50</v>
      </c>
      <c r="C59" s="61"/>
      <c r="D59" s="62"/>
      <c r="E59" s="34">
        <v>1</v>
      </c>
      <c r="F59" s="35" t="s">
        <v>158</v>
      </c>
      <c r="G59" s="7" t="s">
        <v>166</v>
      </c>
      <c r="H59" s="23"/>
      <c r="I59" s="24"/>
    </row>
    <row r="60" spans="1:9" ht="21" customHeight="1">
      <c r="A60" s="59"/>
      <c r="B60" s="63"/>
      <c r="C60" s="64"/>
      <c r="D60" s="65"/>
      <c r="E60" s="34">
        <f>E59+1</f>
        <v>2</v>
      </c>
      <c r="F60" s="35" t="s">
        <v>159</v>
      </c>
      <c r="G60" s="7" t="s">
        <v>167</v>
      </c>
      <c r="H60" s="23"/>
      <c r="I60" s="24"/>
    </row>
    <row r="61" spans="1:9" ht="21" customHeight="1">
      <c r="A61" s="59"/>
      <c r="B61" s="63"/>
      <c r="C61" s="64"/>
      <c r="D61" s="65"/>
      <c r="E61" s="34">
        <f aca="true" t="shared" si="0" ref="E61:E67">E60+1</f>
        <v>3</v>
      </c>
      <c r="F61" s="35" t="s">
        <v>160</v>
      </c>
      <c r="G61" s="7" t="s">
        <v>168</v>
      </c>
      <c r="H61" s="23"/>
      <c r="I61" s="24"/>
    </row>
    <row r="62" spans="1:9" ht="21" customHeight="1">
      <c r="A62" s="59"/>
      <c r="B62" s="63"/>
      <c r="C62" s="64"/>
      <c r="D62" s="65"/>
      <c r="E62" s="34">
        <f t="shared" si="0"/>
        <v>4</v>
      </c>
      <c r="F62" s="35" t="s">
        <v>161</v>
      </c>
      <c r="G62" s="7" t="s">
        <v>169</v>
      </c>
      <c r="H62" s="23"/>
      <c r="I62" s="24"/>
    </row>
    <row r="63" spans="1:9" ht="21" customHeight="1">
      <c r="A63" s="59"/>
      <c r="B63" s="63"/>
      <c r="C63" s="64"/>
      <c r="D63" s="65"/>
      <c r="E63" s="34">
        <f t="shared" si="0"/>
        <v>5</v>
      </c>
      <c r="F63" s="35" t="s">
        <v>162</v>
      </c>
      <c r="G63" s="7" t="s">
        <v>170</v>
      </c>
      <c r="H63" s="23"/>
      <c r="I63" s="24"/>
    </row>
    <row r="64" spans="1:9" ht="21" customHeight="1">
      <c r="A64" s="59"/>
      <c r="B64" s="63"/>
      <c r="C64" s="64"/>
      <c r="D64" s="65"/>
      <c r="E64" s="34">
        <f t="shared" si="0"/>
        <v>6</v>
      </c>
      <c r="F64" s="35" t="s">
        <v>163</v>
      </c>
      <c r="G64" s="7" t="s">
        <v>171</v>
      </c>
      <c r="H64" s="23"/>
      <c r="I64" s="24"/>
    </row>
    <row r="65" spans="1:9" ht="21" customHeight="1">
      <c r="A65" s="59"/>
      <c r="B65" s="63"/>
      <c r="C65" s="64"/>
      <c r="D65" s="65"/>
      <c r="E65" s="34">
        <f t="shared" si="0"/>
        <v>7</v>
      </c>
      <c r="F65" s="35" t="s">
        <v>164</v>
      </c>
      <c r="G65" s="7" t="s">
        <v>172</v>
      </c>
      <c r="H65" s="23"/>
      <c r="I65" s="24"/>
    </row>
    <row r="66" spans="1:9" ht="21" customHeight="1">
      <c r="A66" s="59"/>
      <c r="B66" s="63"/>
      <c r="C66" s="64"/>
      <c r="D66" s="65"/>
      <c r="E66" s="34">
        <f t="shared" si="0"/>
        <v>8</v>
      </c>
      <c r="F66" s="35" t="s">
        <v>165</v>
      </c>
      <c r="G66" s="7" t="s">
        <v>173</v>
      </c>
      <c r="H66" s="23"/>
      <c r="I66" s="24"/>
    </row>
    <row r="67" spans="1:9" ht="21" customHeight="1">
      <c r="A67" s="59"/>
      <c r="B67" s="66"/>
      <c r="C67" s="67"/>
      <c r="D67" s="68"/>
      <c r="E67" s="34">
        <f t="shared" si="0"/>
        <v>9</v>
      </c>
      <c r="F67" s="35"/>
      <c r="G67" s="7"/>
      <c r="H67" s="23"/>
      <c r="I67" s="24"/>
    </row>
    <row r="68" spans="1:9" ht="15" customHeight="1">
      <c r="A68" s="59"/>
      <c r="B68" s="95" t="s">
        <v>8</v>
      </c>
      <c r="C68" s="96"/>
      <c r="D68" s="96"/>
      <c r="E68" s="96"/>
      <c r="F68" s="97"/>
      <c r="G68" s="7" t="s">
        <v>175</v>
      </c>
      <c r="H68" s="3"/>
      <c r="I68" s="5"/>
    </row>
    <row r="69" spans="1:9" ht="14.25" customHeight="1">
      <c r="A69" s="84" t="s">
        <v>24</v>
      </c>
      <c r="B69" s="78" t="s">
        <v>52</v>
      </c>
      <c r="C69" s="79"/>
      <c r="D69" s="79"/>
      <c r="E69" s="79"/>
      <c r="F69" s="80"/>
      <c r="G69" s="7" t="s">
        <v>174</v>
      </c>
      <c r="H69" s="3"/>
      <c r="I69" s="5"/>
    </row>
    <row r="70" spans="1:9" ht="14.25" customHeight="1">
      <c r="A70" s="84"/>
      <c r="B70" s="78" t="s">
        <v>53</v>
      </c>
      <c r="C70" s="79"/>
      <c r="D70" s="79"/>
      <c r="E70" s="79"/>
      <c r="F70" s="80"/>
      <c r="G70" s="7"/>
      <c r="H70" s="28"/>
      <c r="I70" s="29"/>
    </row>
    <row r="71" spans="1:9" ht="14.25" customHeight="1">
      <c r="A71" s="84"/>
      <c r="B71" s="78" t="s">
        <v>53</v>
      </c>
      <c r="C71" s="79"/>
      <c r="D71" s="79"/>
      <c r="E71" s="79"/>
      <c r="F71" s="80"/>
      <c r="G71" s="7"/>
      <c r="H71" s="28"/>
      <c r="I71" s="29"/>
    </row>
    <row r="72" spans="1:9" ht="14.25" customHeight="1">
      <c r="A72" s="84"/>
      <c r="B72" s="78" t="s">
        <v>53</v>
      </c>
      <c r="C72" s="79"/>
      <c r="D72" s="79"/>
      <c r="E72" s="79"/>
      <c r="F72" s="80"/>
      <c r="G72" s="7"/>
      <c r="H72" s="28"/>
      <c r="I72" s="29"/>
    </row>
    <row r="73" spans="1:9" ht="14.25" customHeight="1">
      <c r="A73" s="59"/>
      <c r="B73" s="94" t="s">
        <v>19</v>
      </c>
      <c r="C73" s="94"/>
      <c r="D73" s="53" t="s">
        <v>49</v>
      </c>
      <c r="E73" s="55"/>
      <c r="F73" s="39" t="s">
        <v>67</v>
      </c>
      <c r="G73" s="39"/>
      <c r="H73" s="41"/>
      <c r="I73" s="41"/>
    </row>
    <row r="74" spans="1:9" ht="14.25">
      <c r="A74" s="59"/>
      <c r="B74" s="94"/>
      <c r="C74" s="94"/>
      <c r="D74" s="92"/>
      <c r="E74" s="93"/>
      <c r="F74" s="39" t="s">
        <v>68</v>
      </c>
      <c r="G74" s="40"/>
      <c r="H74" s="41"/>
      <c r="I74" s="41"/>
    </row>
    <row r="75" spans="1:9" ht="15" customHeight="1">
      <c r="A75" s="59"/>
      <c r="B75" s="94"/>
      <c r="C75" s="94"/>
      <c r="D75" s="56"/>
      <c r="E75" s="58"/>
      <c r="F75" s="39" t="s">
        <v>69</v>
      </c>
      <c r="G75" s="7"/>
      <c r="H75" s="41"/>
      <c r="I75" s="41"/>
    </row>
    <row r="76" spans="1:9" ht="15" customHeight="1">
      <c r="A76" s="59"/>
      <c r="B76" s="94"/>
      <c r="C76" s="94"/>
      <c r="D76" s="53" t="s">
        <v>49</v>
      </c>
      <c r="E76" s="55"/>
      <c r="F76" s="39" t="s">
        <v>67</v>
      </c>
      <c r="G76" s="7"/>
      <c r="H76" s="41"/>
      <c r="I76" s="41"/>
    </row>
    <row r="77" spans="1:9" ht="15" customHeight="1">
      <c r="A77" s="59"/>
      <c r="B77" s="94"/>
      <c r="C77" s="94"/>
      <c r="D77" s="92"/>
      <c r="E77" s="93"/>
      <c r="F77" s="39" t="s">
        <v>68</v>
      </c>
      <c r="G77" s="7"/>
      <c r="H77" s="41"/>
      <c r="I77" s="41"/>
    </row>
    <row r="78" spans="1:13" ht="15" customHeight="1">
      <c r="A78" s="59"/>
      <c r="B78" s="94"/>
      <c r="C78" s="94"/>
      <c r="D78" s="56"/>
      <c r="E78" s="58"/>
      <c r="F78" s="39" t="s">
        <v>69</v>
      </c>
      <c r="G78" s="7"/>
      <c r="H78" s="41"/>
      <c r="I78" s="41"/>
      <c r="M78" s="2"/>
    </row>
    <row r="79" spans="1:9" ht="15" customHeight="1">
      <c r="A79" s="59"/>
      <c r="B79" s="94"/>
      <c r="C79" s="94"/>
      <c r="D79" s="53"/>
      <c r="E79" s="55"/>
      <c r="F79" s="39" t="s">
        <v>67</v>
      </c>
      <c r="G79" s="7"/>
      <c r="H79" s="41"/>
      <c r="I79" s="41"/>
    </row>
    <row r="80" spans="1:9" ht="15" customHeight="1">
      <c r="A80" s="59"/>
      <c r="B80" s="94"/>
      <c r="C80" s="94"/>
      <c r="D80" s="92"/>
      <c r="E80" s="93"/>
      <c r="F80" s="39" t="s">
        <v>68</v>
      </c>
      <c r="G80" s="7"/>
      <c r="H80" s="41"/>
      <c r="I80" s="41"/>
    </row>
    <row r="81" spans="1:9" ht="15" customHeight="1">
      <c r="A81" s="59"/>
      <c r="B81" s="94"/>
      <c r="C81" s="94"/>
      <c r="D81" s="56"/>
      <c r="E81" s="58"/>
      <c r="F81" s="39" t="s">
        <v>69</v>
      </c>
      <c r="G81" s="7"/>
      <c r="H81" s="41"/>
      <c r="I81" s="41"/>
    </row>
    <row r="82" spans="1:9" ht="14.25" customHeight="1">
      <c r="A82" s="59" t="s">
        <v>54</v>
      </c>
      <c r="B82" s="89" t="s">
        <v>7</v>
      </c>
      <c r="C82" s="90"/>
      <c r="D82" s="90"/>
      <c r="E82" s="90"/>
      <c r="F82" s="91"/>
      <c r="G82" s="7" t="s">
        <v>139</v>
      </c>
      <c r="H82" s="3"/>
      <c r="I82" s="3"/>
    </row>
    <row r="83" spans="1:9" ht="14.25" customHeight="1">
      <c r="A83" s="59"/>
      <c r="B83" s="89" t="s">
        <v>27</v>
      </c>
      <c r="C83" s="90"/>
      <c r="D83" s="90"/>
      <c r="E83" s="90"/>
      <c r="F83" s="91"/>
      <c r="G83" s="7">
        <v>18020892</v>
      </c>
      <c r="H83" s="3"/>
      <c r="I83" s="3"/>
    </row>
    <row r="84" spans="1:9" ht="14.25" customHeight="1">
      <c r="A84" s="59"/>
      <c r="B84" s="89"/>
      <c r="C84" s="90"/>
      <c r="D84" s="90"/>
      <c r="E84" s="90"/>
      <c r="F84" s="91"/>
      <c r="H84" s="3"/>
      <c r="I84" s="3"/>
    </row>
    <row r="85" spans="1:9" ht="14.25" customHeight="1">
      <c r="A85" s="59"/>
      <c r="B85" s="89" t="s">
        <v>5</v>
      </c>
      <c r="C85" s="90"/>
      <c r="D85" s="90"/>
      <c r="E85" s="90"/>
      <c r="F85" s="91"/>
      <c r="G85" s="7" t="s">
        <v>138</v>
      </c>
      <c r="H85" s="21"/>
      <c r="I85" s="21"/>
    </row>
    <row r="86" spans="1:9" ht="14.25">
      <c r="A86" s="1"/>
      <c r="B86" s="1"/>
      <c r="C86" s="1"/>
      <c r="D86" s="1"/>
      <c r="E86" s="1"/>
      <c r="F86" s="1"/>
      <c r="G86" s="1"/>
      <c r="H86" s="1"/>
      <c r="I86" s="1"/>
    </row>
  </sheetData>
  <sheetProtection/>
  <mergeCells count="42">
    <mergeCell ref="G4:G5"/>
    <mergeCell ref="H3:H4"/>
    <mergeCell ref="A1:I1"/>
    <mergeCell ref="A2:C2"/>
    <mergeCell ref="D2:E2"/>
    <mergeCell ref="H2:I2"/>
    <mergeCell ref="A3:C3"/>
    <mergeCell ref="D3:E3"/>
    <mergeCell ref="I3:I4"/>
    <mergeCell ref="A4:D5"/>
    <mergeCell ref="E4:E5"/>
    <mergeCell ref="F4:F5"/>
    <mergeCell ref="A6:A22"/>
    <mergeCell ref="B6:C13"/>
    <mergeCell ref="D6:D10"/>
    <mergeCell ref="D11:D13"/>
    <mergeCell ref="B14:C22"/>
    <mergeCell ref="D14:D20"/>
    <mergeCell ref="D21:D22"/>
    <mergeCell ref="A23:A68"/>
    <mergeCell ref="B23:D46"/>
    <mergeCell ref="B47:C58"/>
    <mergeCell ref="D47:D49"/>
    <mergeCell ref="D53:D55"/>
    <mergeCell ref="B59:D67"/>
    <mergeCell ref="B68:F68"/>
    <mergeCell ref="B73:C81"/>
    <mergeCell ref="D73:E75"/>
    <mergeCell ref="D76:E78"/>
    <mergeCell ref="D79:E81"/>
    <mergeCell ref="D56:D58"/>
    <mergeCell ref="D50:D52"/>
    <mergeCell ref="B84:F84"/>
    <mergeCell ref="A82:A85"/>
    <mergeCell ref="B82:F82"/>
    <mergeCell ref="B83:F83"/>
    <mergeCell ref="B85:F85"/>
    <mergeCell ref="A69:A81"/>
    <mergeCell ref="B69:F69"/>
    <mergeCell ref="B70:F70"/>
    <mergeCell ref="B71:F71"/>
    <mergeCell ref="B72:F7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2013-09-11T07:45:40Z</cp:lastPrinted>
  <dcterms:created xsi:type="dcterms:W3CDTF">2013-07-09T02:51:12Z</dcterms:created>
  <dcterms:modified xsi:type="dcterms:W3CDTF">2014-10-31T03:43:43Z</dcterms:modified>
  <cp:category/>
  <cp:version/>
  <cp:contentType/>
  <cp:contentStatus/>
</cp:coreProperties>
</file>